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HP更新\"/>
    </mc:Choice>
  </mc:AlternateContent>
  <xr:revisionPtr revIDLastSave="0" documentId="8_{4F475323-3812-4B47-BFE6-843B3584F4AB}" xr6:coauthVersionLast="36" xr6:coauthVersionMax="36" xr10:uidLastSave="{00000000-0000-0000-0000-000000000000}"/>
  <bookViews>
    <workbookView xWindow="0" yWindow="0" windowWidth="19200" windowHeight="11208" xr2:uid="{00000000-000D-0000-FFFF-FFFF00000000}"/>
  </bookViews>
  <sheets>
    <sheet name="総括表" sheetId="10" r:id="rId1"/>
    <sheet name="普通会計の状況" sheetId="11" r:id="rId2"/>
    <sheet name="各会計、関係団体の財政状況及び健全化判断比率" sheetId="12" r:id="rId3"/>
    <sheet name="（様式差替）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 r="CO35" i="10" s="1"/>
</calcChain>
</file>

<file path=xl/sharedStrings.xml><?xml version="1.0" encoding="utf-8"?>
<sst xmlns="http://schemas.openxmlformats.org/spreadsheetml/2006/main" count="1084" uniqueCount="593">
  <si>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</si>
  <si>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</si>
  <si>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</si>
  <si>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</si>
  <si>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</si>
  <si>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</si>
  <si>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</si>
  <si>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</si>
  <si>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</si>
  <si>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</si>
  <si>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</si>
  <si>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</si>
  <si>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</si>
  <si>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</si>
  <si>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</si>
  <si>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</si>
  <si>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</si>
  <si>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</si>
  <si>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</si>
  <si>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</si>
  <si>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</si>
  <si>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</si>
  <si>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</si>
  <si>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</si>
  <si>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</si>
  <si>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</si>
  <si>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</si>
  <si>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</si>
  <si>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</si>
  <si>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</si>
  <si>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</si>
  <si>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</si>
  <si>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</si>
  <si>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</si>
  <si>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</si>
  <si>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</si>
  <si>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</si>
  <si>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</si>
  <si>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</si>
  <si>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</si>
  <si>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</si>
  <si>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</si>
  <si>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</si>
  <si>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</si>
  <si>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</si>
  <si>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</si>
  <si>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</si>
  <si>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</si>
  <si>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</si>
  <si>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</si>
  <si>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</si>
  <si>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</si>
  <si>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</si>
  <si>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</si>
  <si>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</si>
  <si>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</si>
  <si>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</si>
  <si>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</si>
  <si>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</si>
  <si>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</si>
  <si>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</si>
  <si>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</si>
  <si>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</si>
  <si>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</si>
  <si>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</si>
  <si>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</si>
  <si>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</si>
  <si>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</si>
  <si>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</si>
  <si>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</si>
  <si>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</si>
  <si>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</si>
  <si>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</si>
  <si>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</si>
  <si>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</si>
  <si>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</si>
  <si>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</si>
  <si>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</si>
  <si>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</si>
  <si>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</si>
  <si>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</si>
  <si>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</si>
  <si>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</si>
  <si>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</si>
  <si>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</si>
  <si>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</si>
  <si>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</si>
  <si>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</si>
  <si>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</si>
  <si>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</si>
  <si>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</si>
  <si>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</si>
  <si>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</si>
  <si>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</si>
  <si>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</si>
  <si>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</si>
  <si>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</si>
  <si>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</si>
  <si>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</si>
  <si>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</si>
  <si>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</si>
  <si>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</si>
  <si>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</si>
  <si>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</si>
  <si>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</si>
  <si>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</si>
  <si>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</si>
  <si>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</si>
  <si>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</si>
  <si>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</si>
  <si>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</si>
  <si>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</si>
  <si>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</si>
  <si>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</si>
  <si>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</si>
  <si>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</si>
  <si>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</si>
  <si>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</si>
  <si>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</si>
  <si>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</si>
  <si>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</si>
  <si>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</si>
  <si>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</si>
  <si>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</si>
  <si>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</si>
  <si>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</si>
  <si>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</si>
  <si>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</si>
  <si>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</si>
  <si>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</si>
  <si>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</si>
  <si>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</si>
  <si>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</si>
  <si>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</si>
  <si>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</si>
  <si>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</si>
  <si>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</si>
  <si>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</si>
  <si>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</si>
  <si>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</si>
  <si>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</si>
  <si>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</si>
  <si>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</si>
  <si>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</si>
  <si>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</si>
  <si>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</si>
  <si>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</si>
  <si>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</si>
  <si>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</si>
  <si>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</si>
  <si>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</si>
  <si>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</si>
  <si>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</si>
  <si>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</si>
  <si>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</si>
  <si>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</si>
  <si>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</si>
  <si>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</si>
  <si>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</si>
  <si>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</si>
  <si>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</si>
  <si>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</si>
  <si>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</si>
  <si>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</si>
  <si>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</si>
  <si>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</si>
  <si>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</si>
  <si>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</si>
  <si>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</si>
  <si>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</si>
  <si>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</si>
  <si>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</si>
  <si>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</si>
  <si>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</si>
  <si>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</si>
  <si>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</si>
  <si>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</si>
  <si>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</si>
  <si>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</si>
  <si>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</si>
  <si>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</si>
  <si>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</si>
  <si>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</si>
  <si>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</si>
  <si>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</si>
  <si>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</si>
  <si>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</si>
  <si>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</si>
  <si>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</si>
  <si>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</si>
  <si>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</si>
  <si>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</si>
  <si>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</si>
  <si>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</si>
  <si>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</si>
  <si>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</si>
  <si>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</si>
  <si>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</si>
  <si>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</si>
  <si>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</si>
  <si>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</si>
  <si>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</si>
  <si>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</si>
  <si>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</si>
  <si>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</si>
  <si>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</si>
  <si>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</si>
  <si>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</si>
  <si>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</si>
  <si>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</si>
  <si>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</si>
  <si>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</si>
  <si>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</si>
  <si>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</si>
  <si>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</si>
  <si>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</si>
  <si>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</si>
  <si>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</si>
  <si>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</si>
  <si>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</si>
  <si>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大分県由布市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</si>
  <si>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</si>
  <si>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</si>
  <si>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</si>
  <si>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</si>
  <si>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</si>
  <si>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</si>
  <si>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</si>
  <si>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</si>
  <si>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</si>
  <si>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</si>
  <si>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</si>
  <si>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</si>
  <si>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</si>
  <si>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</si>
  <si>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</si>
  <si>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</si>
  <si>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</si>
  <si>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</si>
  <si>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</si>
  <si>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</si>
  <si>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</si>
  <si>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</si>
  <si>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</si>
  <si>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</si>
  <si>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</si>
  <si>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</si>
  <si>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</si>
  <si>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</si>
  <si>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</si>
  <si>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</si>
  <si>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</si>
  <si>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</si>
  <si>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</si>
  <si>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</si>
  <si>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</si>
  <si>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</si>
  <si>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</si>
  <si>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</si>
  <si>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</si>
  <si>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</si>
  <si>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</si>
  <si>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</si>
  <si>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</si>
  <si>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</si>
  <si>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</si>
  <si>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</si>
  <si>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</si>
  <si>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</si>
  <si>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</si>
  <si>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</si>
  <si>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</si>
  <si>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</si>
  <si>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</si>
  <si>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</si>
  <si>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</si>
  <si>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</si>
  <si>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</si>
  <si>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</si>
  <si>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</si>
  <si>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</si>
  <si>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</si>
  <si>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</si>
  <si>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</si>
  <si>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</si>
  <si>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</si>
  <si>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</si>
  <si>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</si>
  <si>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</si>
  <si>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</si>
  <si>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</si>
  <si>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</si>
  <si>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</si>
  <si>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</si>
  <si>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</si>
  <si>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</si>
  <si>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</si>
  <si>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</si>
  <si>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</si>
  <si>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</si>
  <si>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</si>
  <si>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</si>
  <si>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</si>
  <si>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</si>
  <si>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</si>
  <si>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</si>
  <si>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</si>
  <si>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</si>
  <si>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</si>
  <si>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</si>
  <si>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</si>
  <si>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</si>
  <si>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</si>
  <si>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</si>
  <si>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</si>
  <si>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</si>
  <si>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</si>
  <si>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</si>
  <si>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</si>
  <si>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</si>
  <si>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</si>
  <si>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</si>
  <si>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</si>
  <si>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</si>
  <si>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</si>
  <si>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</si>
  <si>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</si>
  <si>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</si>
  <si>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</si>
  <si>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</si>
  <si>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</si>
  <si>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</si>
  <si>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</si>
  <si>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</si>
  <si>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</si>
  <si>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</si>
  <si>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</si>
  <si>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</si>
  <si>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</si>
  <si>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</si>
  <si>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</si>
  <si>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</si>
  <si>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</si>
  <si>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</si>
  <si>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</si>
  <si>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</si>
  <si>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</si>
  <si>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</si>
  <si>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</si>
  <si>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</si>
  <si>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</si>
  <si>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</si>
  <si>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</si>
  <si>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</si>
  <si>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</si>
  <si>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</si>
  <si>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</si>
  <si>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</si>
  <si>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</si>
  <si>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</si>
  <si>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</si>
  <si>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</si>
  <si>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</si>
  <si>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</si>
  <si>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</si>
  <si>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</si>
  <si>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</si>
  <si>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</si>
  <si>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</si>
  <si>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</si>
  <si>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</si>
  <si>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</si>
  <si>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大分県由布市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</si>
  <si>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</si>
  <si>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</si>
  <si>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</si>
  <si>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</si>
  <si>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</si>
  <si>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</si>
  <si>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</si>
  <si>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</si>
  <si>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</si>
  <si>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</si>
  <si>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</si>
  <si>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</si>
  <si>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</si>
  <si>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</si>
  <si>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</si>
  <si>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</si>
  <si>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</si>
  <si>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</si>
  <si>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</si>
  <si>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</si>
  <si>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</si>
  <si>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</si>
  <si>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</si>
  <si>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</si>
  <si>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</si>
  <si>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</si>
  <si>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</si>
  <si>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</si>
  <si>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</si>
  <si>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</si>
  <si>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</si>
  <si>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</si>
  <si>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</si>
  <si>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</si>
  <si>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</si>
  <si>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</si>
  <si>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</si>
  <si>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</si>
  <si>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</si>
  <si>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</si>
  <si>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</si>
  <si>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</si>
  <si>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</si>
  <si>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</si>
  <si>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</si>
  <si>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</si>
  <si>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</si>
  <si>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</si>
  <si>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</si>
  <si>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</si>
  <si>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</si>
  <si>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</si>
  <si>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</si>
  <si>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</si>
  <si>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</si>
  <si>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</si>
  <si>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</si>
  <si>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</si>
  <si>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</si>
  <si>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</si>
  <si>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</si>
  <si>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</si>
  <si>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</si>
  <si>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</si>
  <si>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</si>
  <si>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</si>
  <si>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</si>
  <si>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</si>
  <si>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</si>
  <si>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</si>
  <si>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</si>
  <si>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</si>
  <si>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</si>
  <si>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</si>
  <si>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</si>
  <si>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</si>
  <si>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</si>
  <si>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</si>
  <si>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</si>
  <si>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</si>
  <si>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</si>
  <si>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</si>
  <si>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</si>
  <si>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</si>
  <si>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</si>
  <si>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</si>
  <si>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</si>
  <si>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</si>
  <si>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</si>
  <si>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</si>
  <si>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</si>
  <si>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</si>
  <si>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</si>
  <si>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</si>
  <si>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</si>
  <si>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</si>
  <si>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</si>
  <si>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</si>
  <si>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</si>
  <si>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</si>
  <si>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</si>
  <si>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</si>
  <si>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</si>
  <si>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</si>
  <si>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</si>
  <si>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</si>
  <si>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</si>
  <si>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</si>
  <si>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</si>
  <si>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</si>
  <si>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</si>
  <si>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</si>
  <si>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</si>
  <si>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</si>
  <si>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</si>
  <si>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</si>
  <si>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</si>
  <si>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</si>
  <si>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</si>
  <si>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</si>
  <si>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</si>
  <si>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</si>
  <si>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</si>
  <si>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</si>
  <si>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</si>
  <si>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</si>
  <si>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</si>
  <si>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</si>
  <si>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</si>
  <si>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</si>
  <si>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</si>
  <si>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</si>
  <si>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</si>
  <si>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</si>
  <si>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</si>
  <si>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</si>
  <si>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</si>
  <si>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</si>
  <si>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</si>
  <si>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</si>
  <si>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</si>
  <si>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</si>
  <si>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</si>
  <si>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</si>
  <si>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</si>
  <si>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</si>
  <si>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</si>
  <si>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</si>
  <si>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</si>
  <si>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</si>
  <si>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</si>
  <si>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</si>
  <si>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</si>
  <si>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</si>
  <si>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</si>
  <si>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</si>
  <si>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</si>
  <si>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</si>
  <si>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</si>
  <si>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</si>
  <si>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</si>
  <si>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</si>
  <si>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</si>
  <si>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</si>
  <si>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</si>
  <si>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</si>
  <si>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</si>
  <si>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</si>
  <si>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</si>
  <si>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</si>
  <si>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</si>
  <si>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</si>
  <si>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</si>
  <si>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</si>
  <si>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</si>
  <si>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</si>
  <si>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</si>
  <si>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</si>
  <si>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</si>
  <si>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</si>
  <si>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</si>
  <si>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</si>
  <si>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</si>
  <si>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</si>
  <si>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5.13</t>
  </si>
  <si>
    <t>▲ 3.65</t>
  </si>
  <si>
    <t>▲ 2.80</t>
  </si>
  <si>
    <t>▲ 2.74</t>
  </si>
  <si>
    <t>▲ 0.02</t>
  </si>
  <si>
    <t>水道事業会計</t>
  </si>
  <si>
    <t>一般会計</t>
  </si>
  <si>
    <t>介護保険事業特別会計</t>
  </si>
  <si>
    <t>国民健康保険事業特別会計</t>
  </si>
  <si>
    <t>後期高齢者医療事業特別会計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</si>
  <si>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</si>
  <si>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</si>
  <si>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</si>
  <si>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</si>
  <si>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</si>
  <si>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</si>
  <si>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</si>
  <si>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</si>
  <si>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</si>
  <si>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基金繰入153</t>
    <rPh sb="0" eb="2">
      <t>キキン</t>
    </rPh>
    <rPh sb="2" eb="4">
      <t>クリイレ</t>
    </rPh>
    <phoneticPr fontId="2"/>
  </si>
  <si>
    <t>-</t>
    <phoneticPr fontId="2"/>
  </si>
  <si>
    <t>基金繰入21</t>
    <rPh sb="0" eb="2">
      <t>キキン</t>
    </rPh>
    <rPh sb="2" eb="4">
      <t>クリイレ</t>
    </rPh>
    <phoneticPr fontId="2"/>
  </si>
  <si>
    <t>大分県退職手当組合</t>
    <rPh sb="0" eb="3">
      <t>オオイタケン</t>
    </rPh>
    <rPh sb="3" eb="9">
      <t>タイショクテアテクミアイ</t>
    </rPh>
    <phoneticPr fontId="2"/>
  </si>
  <si>
    <t>大分県消防補償組合</t>
    <rPh sb="0" eb="3">
      <t>オオイタケン</t>
    </rPh>
    <rPh sb="3" eb="5">
      <t>ショウボウ</t>
    </rPh>
    <rPh sb="5" eb="7">
      <t>ホショウ</t>
    </rPh>
    <rPh sb="7" eb="9">
      <t>クミアイ</t>
    </rPh>
    <phoneticPr fontId="2"/>
  </si>
  <si>
    <t>大分県交通災害共済組合（交通災害共済事業会計）</t>
    <rPh sb="0" eb="3">
      <t>オオイタケン</t>
    </rPh>
    <rPh sb="3" eb="7">
      <t>コウツウサイガイ</t>
    </rPh>
    <rPh sb="7" eb="9">
      <t>キョウサイ</t>
    </rPh>
    <rPh sb="9" eb="11">
      <t>クミアイ</t>
    </rPh>
    <rPh sb="12" eb="16">
      <t>コウツウサイガイ</t>
    </rPh>
    <rPh sb="16" eb="18">
      <t>キョウサイ</t>
    </rPh>
    <rPh sb="18" eb="22">
      <t>ジギョウカイケイ</t>
    </rPh>
    <phoneticPr fontId="2"/>
  </si>
  <si>
    <t>大分県市町村会館管理組合</t>
    <rPh sb="0" eb="3">
      <t>オオイタケン</t>
    </rPh>
    <rPh sb="3" eb="6">
      <t>シチョウソン</t>
    </rPh>
    <rPh sb="6" eb="8">
      <t>カイカン</t>
    </rPh>
    <rPh sb="8" eb="12">
      <t>カンリクミアイ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</si>
  <si>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</si>
  <si>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26">
      <t>コウキコウレイシャイリョウジギョウカイケイ</t>
    </rPh>
    <phoneticPr fontId="2"/>
  </si>
  <si>
    <t>基金繰入2</t>
    <rPh sb="0" eb="2">
      <t>キキン</t>
    </rPh>
    <rPh sb="2" eb="4">
      <t>クリイレ</t>
    </rPh>
    <phoneticPr fontId="2"/>
  </si>
  <si>
    <t>基金繰入133</t>
    <rPh sb="0" eb="4">
      <t>キキンクリイレ</t>
    </rPh>
    <phoneticPr fontId="2"/>
  </si>
  <si>
    <t>由布市土地開発公社</t>
    <rPh sb="0" eb="3">
      <t>ユフシ</t>
    </rPh>
    <rPh sb="3" eb="7">
      <t>トチカイハツ</t>
    </rPh>
    <rPh sb="7" eb="9">
      <t>コウシャ</t>
    </rPh>
    <phoneticPr fontId="2"/>
  </si>
  <si>
    <t>地域振興基金</t>
    <rPh sb="0" eb="6">
      <t>チイキシンコウキキン</t>
    </rPh>
    <phoneticPr fontId="5"/>
  </si>
  <si>
    <t>地域福祉基金</t>
    <rPh sb="0" eb="4">
      <t>チイキフクシ</t>
    </rPh>
    <rPh sb="4" eb="6">
      <t>キキン</t>
    </rPh>
    <phoneticPr fontId="5"/>
  </si>
  <si>
    <t>みらいふるさと基金</t>
    <rPh sb="7" eb="9">
      <t>キキン</t>
    </rPh>
    <phoneticPr fontId="5"/>
  </si>
  <si>
    <t>子ども及び高校生等医療費助成事業基金</t>
    <rPh sb="0" eb="1">
      <t>コ</t>
    </rPh>
    <rPh sb="3" eb="4">
      <t>オヨ</t>
    </rPh>
    <rPh sb="5" eb="8">
      <t>コウコウセイ</t>
    </rPh>
    <rPh sb="8" eb="9">
      <t>ナド</t>
    </rPh>
    <rPh sb="9" eb="18">
      <t>イリョウヒジョセイジギョウキキン</t>
    </rPh>
    <phoneticPr fontId="5"/>
  </si>
  <si>
    <t>森林環境譲与税基金</t>
    <rPh sb="0" eb="7">
      <t>シンリンカンキョウジョウヨゼイ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</si>
</sst>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A2E1-4C28-9D26-8B70E7A705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85713</c:v>
                </c:pt>
                <c:pt idx="1">
                  <c:v>81293</c:v>
                </c:pt>
                <c:pt idx="2">
                  <c:v>103893</c:v>
                </c:pt>
                <c:pt idx="3">
                  <c:v>101679</c:v>
                </c:pt>
                <c:pt idx="4">
                  <c:v>93213</c:v>
                </c:pt>
              </c:numCache>
            </c:numRef>
          </c:val>
          <c:smooth val="0"/>
          <c:extLst>
            <c:ext xmlns:c16="http://schemas.microsoft.com/office/drawing/2014/chart" uri="{C3380CC4-5D6E-409C-BE32-E72D297353CC}">
              <c16:uniqueId val="{00000001-A2E1-4C28-9D26-8B70E7A705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4.1100000000000003</c:v>
                </c:pt>
                <c:pt idx="2">
                  <c:v>6.24</c:v>
                </c:pt>
                <c:pt idx="3">
                  <c:v>0.9</c:v>
                </c:pt>
                <c:pt idx="4">
                  <c:v>4.08</c:v>
                </c:pt>
              </c:numCache>
            </c:numRef>
          </c:val>
          <c:extLst>
            <c:ext xmlns:c16="http://schemas.microsoft.com/office/drawing/2014/chart" uri="{C3380CC4-5D6E-409C-BE32-E72D297353CC}">
              <c16:uniqueId val="{00000000-AA04-4F85-99E2-457E8F533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23.09</c:v>
                </c:pt>
                <c:pt idx="1">
                  <c:v>24.26</c:v>
                </c:pt>
                <c:pt idx="2">
                  <c:v>20.48</c:v>
                </c:pt>
                <c:pt idx="3">
                  <c:v>25.81</c:v>
                </c:pt>
                <c:pt idx="4">
                  <c:v>23.96</c:v>
                </c:pt>
              </c:numCache>
            </c:numRef>
          </c:val>
          <c:extLst>
            <c:ext xmlns:c16="http://schemas.microsoft.com/office/drawing/2014/chart" uri="{C3380CC4-5D6E-409C-BE32-E72D297353CC}">
              <c16:uniqueId val="{00000001-AA04-4F85-99E2-457E8F533A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-5.13</c:v>
                </c:pt>
                <c:pt idx="1">
                  <c:v>-3.65</c:v>
                </c:pt>
                <c:pt idx="2">
                  <c:v>-2.8</c:v>
                </c:pt>
                <c:pt idx="3">
                  <c:v>-2.74</c:v>
                </c:pt>
                <c:pt idx="4">
                  <c:v>-0.02</c:v>
                </c:pt>
              </c:numCache>
            </c:numRef>
          </c:val>
          <c:smooth val="0"/>
          <c:extLst>
            <c:ext xmlns:c16="http://schemas.microsoft.com/office/drawing/2014/chart" uri="{C3380CC4-5D6E-409C-BE32-E72D297353CC}">
              <c16:uniqueId val="{00000002-AA04-4F85-99E2-457E8F533A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0.35</c:v>
                </c:pt>
                <c:pt idx="4">
                  <c:v>0</c:v>
                </c:pt>
                <c:pt idx="5">
                  <c:v>0</c:v>
                </c:pt>
                <c:pt idx="6">
                  <c:v>0</c:v>
                </c:pt>
                <c:pt idx="7">
                  <c:v>0</c:v>
                </c:pt>
                <c:pt idx="8">
                  <c:v>0</c:v>
                </c:pt>
                <c:pt idx="9">
                  <c:v>0</c:v>
                </c:pt>
              </c:numCache>
            </c:numRef>
          </c:val>
          <c:extLst>
            <c:ext xmlns:c16="http://schemas.microsoft.com/office/drawing/2014/chart" uri="{C3380CC4-5D6E-409C-BE32-E72D297353CC}">
              <c16:uniqueId val="{00000000-D6E7-4829-A4FA-4678493EA2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7-4829-A4FA-4678493EA2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E7-4829-A4FA-4678493EA2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E7-4829-A4FA-4678493EA2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D6E7-4829-A4FA-4678493EA2B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D6E7-4829-A4FA-4678493EA2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0.43</c:v>
                </c:pt>
                <c:pt idx="4">
                  <c:v>#N/A</c:v>
                </c:pt>
                <c:pt idx="5">
                  <c:v>0.92</c:v>
                </c:pt>
                <c:pt idx="6">
                  <c:v>#N/A</c:v>
                </c:pt>
                <c:pt idx="7">
                  <c:v>1.0900000000000001</c:v>
                </c:pt>
                <c:pt idx="8">
                  <c:v>#N/A</c:v>
                </c:pt>
                <c:pt idx="9">
                  <c:v>0.6</c:v>
                </c:pt>
              </c:numCache>
            </c:numRef>
          </c:val>
          <c:extLst>
            <c:ext xmlns:c16="http://schemas.microsoft.com/office/drawing/2014/chart" uri="{C3380CC4-5D6E-409C-BE32-E72D297353CC}">
              <c16:uniqueId val="{00000006-D6E7-4829-A4FA-4678493EA2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0.6</c:v>
                </c:pt>
                <c:pt idx="4">
                  <c:v>#N/A</c:v>
                </c:pt>
                <c:pt idx="5">
                  <c:v>0.48</c:v>
                </c:pt>
                <c:pt idx="6">
                  <c:v>#N/A</c:v>
                </c:pt>
                <c:pt idx="7">
                  <c:v>0.78</c:v>
                </c:pt>
                <c:pt idx="8">
                  <c:v>#N/A</c:v>
                </c:pt>
                <c:pt idx="9">
                  <c:v>1.48</c:v>
                </c:pt>
              </c:numCache>
            </c:numRef>
          </c:val>
          <c:extLst>
            <c:ext xmlns:c16="http://schemas.microsoft.com/office/drawing/2014/chart" uri="{C3380CC4-5D6E-409C-BE32-E72D297353CC}">
              <c16:uniqueId val="{00000007-D6E7-4829-A4FA-4678493EA2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6.03</c:v>
                </c:pt>
                <c:pt idx="2">
                  <c:v>#N/A</c:v>
                </c:pt>
                <c:pt idx="3">
                  <c:v>4.1100000000000003</c:v>
                </c:pt>
                <c:pt idx="4">
                  <c:v>#N/A</c:v>
                </c:pt>
                <c:pt idx="5">
                  <c:v>6.23</c:v>
                </c:pt>
                <c:pt idx="6">
                  <c:v>#N/A</c:v>
                </c:pt>
                <c:pt idx="7">
                  <c:v>0.89</c:v>
                </c:pt>
                <c:pt idx="8">
                  <c:v>#N/A</c:v>
                </c:pt>
                <c:pt idx="9">
                  <c:v>4.08</c:v>
                </c:pt>
              </c:numCache>
            </c:numRef>
          </c:val>
          <c:extLst>
            <c:ext xmlns:c16="http://schemas.microsoft.com/office/drawing/2014/chart" uri="{C3380CC4-5D6E-409C-BE32-E72D297353CC}">
              <c16:uniqueId val="{00000008-D6E7-4829-A4FA-4678493EA2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2.94</c:v>
                </c:pt>
                <c:pt idx="2">
                  <c:v>#N/A</c:v>
                </c:pt>
                <c:pt idx="3">
                  <c:v>2.75</c:v>
                </c:pt>
                <c:pt idx="4">
                  <c:v>#N/A</c:v>
                </c:pt>
                <c:pt idx="5">
                  <c:v>3.97</c:v>
                </c:pt>
                <c:pt idx="6">
                  <c:v>#N/A</c:v>
                </c:pt>
                <c:pt idx="7">
                  <c:v>4.37</c:v>
                </c:pt>
                <c:pt idx="8">
                  <c:v>#N/A</c:v>
                </c:pt>
                <c:pt idx="9">
                  <c:v>4.8600000000000003</c:v>
                </c:pt>
              </c:numCache>
            </c:numRef>
          </c:val>
          <c:extLst>
            <c:ext xmlns:c16="http://schemas.microsoft.com/office/drawing/2014/chart" uri="{C3380CC4-5D6E-409C-BE32-E72D297353CC}">
              <c16:uniqueId val="{00000009-D6E7-4829-A4FA-4678493EA2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1834</c:v>
                </c:pt>
                <c:pt idx="5">
                  <c:v>1811</c:v>
                </c:pt>
                <c:pt idx="8">
                  <c:v>1896</c:v>
                </c:pt>
                <c:pt idx="11">
                  <c:v>1867</c:v>
                </c:pt>
                <c:pt idx="14">
                  <c:v>1866</c:v>
                </c:pt>
              </c:numCache>
            </c:numRef>
          </c:val>
          <c:extLst>
            <c:ext xmlns:c16="http://schemas.microsoft.com/office/drawing/2014/chart" uri="{C3380CC4-5D6E-409C-BE32-E72D297353CC}">
              <c16:uniqueId val="{00000000-18F3-4582-A050-E926497B2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F3-4582-A050-E926497B2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72</c:v>
                </c:pt>
                <c:pt idx="3">
                  <c:v>0</c:v>
                </c:pt>
                <c:pt idx="6">
                  <c:v>0</c:v>
                </c:pt>
                <c:pt idx="9">
                  <c:v>3</c:v>
                </c:pt>
                <c:pt idx="12">
                  <c:v>8</c:v>
                </c:pt>
              </c:numCache>
            </c:numRef>
          </c:val>
          <c:extLst>
            <c:ext xmlns:c16="http://schemas.microsoft.com/office/drawing/2014/chart" uri="{C3380CC4-5D6E-409C-BE32-E72D297353CC}">
              <c16:uniqueId val="{00000002-18F3-4582-A050-E926497B2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18F3-4582-A050-E926497B2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130</c:v>
                </c:pt>
                <c:pt idx="3">
                  <c:v>138</c:v>
                </c:pt>
                <c:pt idx="6">
                  <c:v>123</c:v>
                </c:pt>
                <c:pt idx="9">
                  <c:v>178</c:v>
                </c:pt>
                <c:pt idx="12">
                  <c:v>178</c:v>
                </c:pt>
              </c:numCache>
            </c:numRef>
          </c:val>
          <c:extLst>
            <c:ext xmlns:c16="http://schemas.microsoft.com/office/drawing/2014/chart" uri="{C3380CC4-5D6E-409C-BE32-E72D297353CC}">
              <c16:uniqueId val="{00000004-18F3-4582-A050-E926497B2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F3-4582-A050-E926497B2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F3-4582-A050-E926497B2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2277</c:v>
                </c:pt>
                <c:pt idx="3">
                  <c:v>2287</c:v>
                </c:pt>
                <c:pt idx="6">
                  <c:v>2339</c:v>
                </c:pt>
                <c:pt idx="9">
                  <c:v>2343</c:v>
                </c:pt>
                <c:pt idx="12">
                  <c:v>2340</c:v>
                </c:pt>
              </c:numCache>
            </c:numRef>
          </c:val>
          <c:extLst>
            <c:ext xmlns:c16="http://schemas.microsoft.com/office/drawing/2014/chart" uri="{C3380CC4-5D6E-409C-BE32-E72D297353CC}">
              <c16:uniqueId val="{00000007-18F3-4582-A050-E926497B2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649</c:v>
                </c:pt>
                <c:pt idx="2">
                  <c:v>#N/A</c:v>
                </c:pt>
                <c:pt idx="3">
                  <c:v>#N/A</c:v>
                </c:pt>
                <c:pt idx="4">
                  <c:v>614</c:v>
                </c:pt>
                <c:pt idx="5">
                  <c:v>#N/A</c:v>
                </c:pt>
                <c:pt idx="6">
                  <c:v>#N/A</c:v>
                </c:pt>
                <c:pt idx="7">
                  <c:v>566</c:v>
                </c:pt>
                <c:pt idx="8">
                  <c:v>#N/A</c:v>
                </c:pt>
                <c:pt idx="9">
                  <c:v>#N/A</c:v>
                </c:pt>
                <c:pt idx="10">
                  <c:v>657</c:v>
                </c:pt>
                <c:pt idx="11">
                  <c:v>#N/A</c:v>
                </c:pt>
                <c:pt idx="12">
                  <c:v>#N/A</c:v>
                </c:pt>
                <c:pt idx="13">
                  <c:v>660</c:v>
                </c:pt>
                <c:pt idx="14">
                  <c:v>#N/A</c:v>
                </c:pt>
              </c:numCache>
            </c:numRef>
          </c:val>
          <c:smooth val="0"/>
          <c:extLst>
            <c:ext xmlns:c16="http://schemas.microsoft.com/office/drawing/2014/chart" uri="{C3380CC4-5D6E-409C-BE32-E72D297353CC}">
              <c16:uniqueId val="{00000008-18F3-4582-A050-E926497B2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17773</c:v>
                </c:pt>
                <c:pt idx="5">
                  <c:v>17734</c:v>
                </c:pt>
                <c:pt idx="8">
                  <c:v>17718</c:v>
                </c:pt>
                <c:pt idx="11">
                  <c:v>17768</c:v>
                </c:pt>
                <c:pt idx="14">
                  <c:v>17265</c:v>
                </c:pt>
              </c:numCache>
            </c:numRef>
          </c:val>
          <c:extLst>
            <c:ext xmlns:c16="http://schemas.microsoft.com/office/drawing/2014/chart" uri="{C3380CC4-5D6E-409C-BE32-E72D297353CC}">
              <c16:uniqueId val="{00000000-CFB2-41E4-BFD3-6651941BEC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372</c:v>
                </c:pt>
                <c:pt idx="5">
                  <c:v>339</c:v>
                </c:pt>
                <c:pt idx="8">
                  <c:v>307</c:v>
                </c:pt>
                <c:pt idx="11">
                  <c:v>307</c:v>
                </c:pt>
                <c:pt idx="14">
                  <c:v>295</c:v>
                </c:pt>
              </c:numCache>
            </c:numRef>
          </c:val>
          <c:extLst>
            <c:ext xmlns:c16="http://schemas.microsoft.com/office/drawing/2014/chart" uri="{C3380CC4-5D6E-409C-BE32-E72D297353CC}">
              <c16:uniqueId val="{00000001-CFB2-41E4-BFD3-6651941BEC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3840</c:v>
                </c:pt>
                <c:pt idx="5">
                  <c:v>3970</c:v>
                </c:pt>
                <c:pt idx="8">
                  <c:v>3643</c:v>
                </c:pt>
                <c:pt idx="11">
                  <c:v>4363</c:v>
                </c:pt>
                <c:pt idx="14">
                  <c:v>4240</c:v>
                </c:pt>
              </c:numCache>
            </c:numRef>
          </c:val>
          <c:extLst>
            <c:ext xmlns:c16="http://schemas.microsoft.com/office/drawing/2014/chart" uri="{C3380CC4-5D6E-409C-BE32-E72D297353CC}">
              <c16:uniqueId val="{00000002-CFB2-41E4-BFD3-6651941BEC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B2-41E4-BFD3-6651941BEC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B2-41E4-BFD3-6651941BEC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c:v>
                </c:pt>
                <c:pt idx="3">
                  <c:v>7</c:v>
                </c:pt>
                <c:pt idx="6">
                  <c:v>2</c:v>
                </c:pt>
                <c:pt idx="9">
                  <c:v>0</c:v>
                </c:pt>
                <c:pt idx="12">
                  <c:v>0</c:v>
                </c:pt>
              </c:numCache>
            </c:numRef>
          </c:val>
          <c:extLst>
            <c:ext xmlns:c16="http://schemas.microsoft.com/office/drawing/2014/chart" uri="{C3380CC4-5D6E-409C-BE32-E72D297353CC}">
              <c16:uniqueId val="{00000005-CFB2-41E4-BFD3-6651941BEC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430</c:v>
                </c:pt>
                <c:pt idx="3">
                  <c:v>0</c:v>
                </c:pt>
                <c:pt idx="6">
                  <c:v>237</c:v>
                </c:pt>
                <c:pt idx="9">
                  <c:v>236</c:v>
                </c:pt>
                <c:pt idx="12">
                  <c:v>633</c:v>
                </c:pt>
              </c:numCache>
            </c:numRef>
          </c:val>
          <c:extLst>
            <c:ext xmlns:c16="http://schemas.microsoft.com/office/drawing/2014/chart" uri="{C3380CC4-5D6E-409C-BE32-E72D297353CC}">
              <c16:uniqueId val="{00000006-CFB2-41E4-BFD3-6651941BEC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B2-41E4-BFD3-6651941BEC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1433</c:v>
                </c:pt>
                <c:pt idx="3">
                  <c:v>1611</c:v>
                </c:pt>
                <c:pt idx="6">
                  <c:v>946</c:v>
                </c:pt>
                <c:pt idx="9">
                  <c:v>1396</c:v>
                </c:pt>
                <c:pt idx="12">
                  <c:v>1559</c:v>
                </c:pt>
              </c:numCache>
            </c:numRef>
          </c:val>
          <c:extLst>
            <c:ext xmlns:c16="http://schemas.microsoft.com/office/drawing/2014/chart" uri="{C3380CC4-5D6E-409C-BE32-E72D297353CC}">
              <c16:uniqueId val="{00000008-CFB2-41E4-BFD3-6651941BEC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85</c:v>
                </c:pt>
                <c:pt idx="3">
                  <c:v>85</c:v>
                </c:pt>
                <c:pt idx="6">
                  <c:v>85</c:v>
                </c:pt>
                <c:pt idx="9">
                  <c:v>60</c:v>
                </c:pt>
                <c:pt idx="12">
                  <c:v>60</c:v>
                </c:pt>
              </c:numCache>
            </c:numRef>
          </c:val>
          <c:extLst>
            <c:ext xmlns:c16="http://schemas.microsoft.com/office/drawing/2014/chart" uri="{C3380CC4-5D6E-409C-BE32-E72D297353CC}">
              <c16:uniqueId val="{00000009-CFB2-41E4-BFD3-6651941BEC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22610</c:v>
                </c:pt>
                <c:pt idx="3">
                  <c:v>22471</c:v>
                </c:pt>
                <c:pt idx="6">
                  <c:v>22867</c:v>
                </c:pt>
                <c:pt idx="9">
                  <c:v>22799</c:v>
                </c:pt>
                <c:pt idx="12">
                  <c:v>22522</c:v>
                </c:pt>
              </c:numCache>
            </c:numRef>
          </c:val>
          <c:extLst>
            <c:ext xmlns:c16="http://schemas.microsoft.com/office/drawing/2014/chart" uri="{C3380CC4-5D6E-409C-BE32-E72D297353CC}">
              <c16:uniqueId val="{0000000A-CFB2-41E4-BFD3-6651941BEC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2583</c:v>
                </c:pt>
                <c:pt idx="2">
                  <c:v>#N/A</c:v>
                </c:pt>
                <c:pt idx="3">
                  <c:v>#N/A</c:v>
                </c:pt>
                <c:pt idx="4">
                  <c:v>2130</c:v>
                </c:pt>
                <c:pt idx="5">
                  <c:v>#N/A</c:v>
                </c:pt>
                <c:pt idx="6">
                  <c:v>#N/A</c:v>
                </c:pt>
                <c:pt idx="7">
                  <c:v>2470</c:v>
                </c:pt>
                <c:pt idx="8">
                  <c:v>#N/A</c:v>
                </c:pt>
                <c:pt idx="9">
                  <c:v>#N/A</c:v>
                </c:pt>
                <c:pt idx="10">
                  <c:v>2053</c:v>
                </c:pt>
                <c:pt idx="11">
                  <c:v>#N/A</c:v>
                </c:pt>
                <c:pt idx="12">
                  <c:v>#N/A</c:v>
                </c:pt>
                <c:pt idx="13">
                  <c:v>2973</c:v>
                </c:pt>
                <c:pt idx="14">
                  <c:v>#N/A</c:v>
                </c:pt>
              </c:numCache>
            </c:numRef>
          </c:val>
          <c:smooth val="0"/>
          <c:extLst>
            <c:ext xmlns:c16="http://schemas.microsoft.com/office/drawing/2014/chart" uri="{C3380CC4-5D6E-409C-BE32-E72D297353CC}">
              <c16:uniqueId val="{0000000B-CFB2-41E4-BFD3-6651941BEC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2230</c:v>
                </c:pt>
                <c:pt idx="1">
                  <c:v>2944</c:v>
                </c:pt>
                <c:pt idx="2">
                  <c:v>2653</c:v>
                </c:pt>
              </c:numCache>
            </c:numRef>
          </c:val>
          <c:extLst>
            <c:ext xmlns:c16="http://schemas.microsoft.com/office/drawing/2014/chart" uri="{C3380CC4-5D6E-409C-BE32-E72D297353CC}">
              <c16:uniqueId val="{00000000-2781-410B-9B1C-77C30F940E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555</c:v>
                </c:pt>
                <c:pt idx="1">
                  <c:v>555</c:v>
                </c:pt>
                <c:pt idx="2">
                  <c:v>556</c:v>
                </c:pt>
              </c:numCache>
            </c:numRef>
          </c:val>
          <c:extLst>
            <c:ext xmlns:c16="http://schemas.microsoft.com/office/drawing/2014/chart" uri="{C3380CC4-5D6E-409C-BE32-E72D297353CC}">
              <c16:uniqueId val="{00000001-2781-410B-9B1C-77C30F940E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2712</c:v>
                </c:pt>
                <c:pt idx="1">
                  <c:v>2757</c:v>
                </c:pt>
                <c:pt idx="2">
                  <c:v>2875</c:v>
                </c:pt>
              </c:numCache>
            </c:numRef>
          </c:val>
          <c:extLst>
            <c:ext xmlns:c16="http://schemas.microsoft.com/office/drawing/2014/chart" uri="{C3380CC4-5D6E-409C-BE32-E72D297353CC}">
              <c16:uniqueId val="{00000002-2781-410B-9B1C-77C30F940E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大分県平均は上回っているものの、類似団体や全国平均は下回っている。</a:t>
          </a:r>
          <a:endParaRPr lang="ja-JP" altLang="ja-JP" sz="1400">
            <a:effectLst/>
          </a:endParaRPr>
        </a:p>
        <a:p>
          <a:r>
            <a:rPr kumimoji="1" lang="ja-JP" altLang="ja-JP" sz="1100">
              <a:solidFill>
                <a:schemeClr val="dk1"/>
              </a:solidFill>
              <a:effectLst/>
              <a:latin typeface="+mn-lt"/>
              <a:ea typeface="+mn-ea"/>
              <a:cs typeface="+mn-cs"/>
            </a:rPr>
            <a:t>ここ数年、公共施設の大規模改修などが続き、公債費の増加等により単年度の財政力指数が</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となった。第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次総合計画の重点プランに沿って活力あるまちづくりを展開しつつ、公共施設等総合管理計画に取り組みながら経常経費の削減により、財政基盤の強化に努める。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大分県平均、類似団体や全国平均を上回っている。</a:t>
          </a:r>
          <a:endParaRPr lang="ja-JP" altLang="ja-JP" sz="1400">
            <a:effectLst/>
          </a:endParaRPr>
        </a:p>
        <a:p>
          <a:r>
            <a:rPr kumimoji="1" lang="ja-JP" altLang="ja-JP" sz="1100">
              <a:solidFill>
                <a:schemeClr val="dk1"/>
              </a:solidFill>
              <a:effectLst/>
              <a:latin typeface="+mn-lt"/>
              <a:ea typeface="+mn-ea"/>
              <a:cs typeface="+mn-cs"/>
            </a:rPr>
            <a:t>普通交付税や臨時財政対策債等の減により経常一般財源総額が昨年比減となったことに加え、物価高騰による物件費等の増を理由として経常経費充当一般財源が増となった結果、経常収支比率が</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ポイント増となった。今後も大型の施設整備事業（新環境センター整備等）により、公債費の増が見込まれるため、維持管理費等の経常経費については削減していく必要がある。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64</xdr:row>
      <xdr:rowOff>166053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52772"/>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64</xdr:row>
      <xdr:rowOff>81597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5277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81597</xdr:rowOff>
    </xdr:from>
    <xdr:to>
      <xdr:col>15</xdr:col>
      <xdr:colOff>82550</xdr:colOff>
      <xdr:row>65</xdr:row>
      <xdr:rowOff>635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543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44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類似団体は下回っているものの、大分県や全国平均は上回っている。 前年度と比較して人件費・物件費ともに増加した。物件費の増額理由は、物価高騰による施設管理需要費の増や委託料の増等が挙げられる。</a:t>
          </a:r>
          <a:endParaRPr lang="ja-JP" altLang="ja-JP" sz="1400">
            <a:effectLst/>
          </a:endParaRPr>
        </a:p>
        <a:p>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次行財政改革推進計画に則り、人件費、物件費等の経常経費削減に向けて努力していく必要がある。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87533</xdr:rowOff>
    </xdr:from>
    <xdr:to>
      <xdr:col>23</xdr:col>
      <xdr:colOff>133350</xdr:colOff>
      <xdr:row>81</xdr:row>
      <xdr:rowOff>129533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4983"/>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54786</xdr:rowOff>
    </xdr:from>
    <xdr:to>
      <xdr:col>19</xdr:col>
      <xdr:colOff>133350</xdr:colOff>
      <xdr:row>81</xdr:row>
      <xdr:rowOff>87533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223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11289</xdr:rowOff>
    </xdr:from>
    <xdr:to>
      <xdr:col>15</xdr:col>
      <xdr:colOff>82550</xdr:colOff>
      <xdr:row>81</xdr:row>
      <xdr:rowOff>54786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8739"/>
          <a:ext cx="8890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944</xdr:rowOff>
    </xdr:from>
    <xdr:to>
      <xdr:col>11</xdr:col>
      <xdr:colOff>31750</xdr:colOff>
      <xdr:row>81</xdr:row>
      <xdr:rowOff>11289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8394"/>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78733</xdr:rowOff>
    </xdr:from>
    <xdr:to>
      <xdr:col>23</xdr:col>
      <xdr:colOff>184150</xdr:colOff>
      <xdr:row>82</xdr:row>
      <xdr:rowOff>8883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95260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36733</xdr:rowOff>
    </xdr:from>
    <xdr:to>
      <xdr:col>19</xdr:col>
      <xdr:colOff>184150</xdr:colOff>
      <xdr:row>81</xdr:row>
      <xdr:rowOff>138333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148510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3986</xdr:rowOff>
    </xdr:from>
    <xdr:to>
      <xdr:col>15</xdr:col>
      <xdr:colOff>133350</xdr:colOff>
      <xdr:row>81</xdr:row>
      <xdr:rowOff>105586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115763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131939</xdr:rowOff>
    </xdr:from>
    <xdr:to>
      <xdr:col>11</xdr:col>
      <xdr:colOff>82550</xdr:colOff>
      <xdr:row>81</xdr:row>
      <xdr:rowOff>62089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72266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121594</xdr:rowOff>
    </xdr:from>
    <xdr:to>
      <xdr:col>7</xdr:col>
      <xdr:colOff>31750</xdr:colOff>
      <xdr:row>81</xdr:row>
      <xdr:rowOff>51744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61921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 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次行財政改革推進計画の実施等によりラスパイレス指数は前年度から同水準を維持したものの、類似団体や全国平均と比べると依然として高い状況にある。</a:t>
          </a:r>
          <a:endParaRPr lang="ja-JP" altLang="ja-JP" sz="1400">
            <a:effectLst/>
          </a:endParaRPr>
        </a:p>
        <a:p>
          <a:r>
            <a:rPr kumimoji="1" lang="ja-JP" altLang="ja-JP" sz="1100">
              <a:solidFill>
                <a:schemeClr val="dk1"/>
              </a:solidFill>
              <a:effectLst/>
              <a:latin typeface="+mn-lt"/>
              <a:ea typeface="+mn-ea"/>
              <a:cs typeface="+mn-cs"/>
            </a:rPr>
            <a:t>今後も適宜給与体系の点検を行い、より一層の適正化に努める。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635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類似団体、全国、大分県平均の全てを上回っている状況である。また、前年度と比較し増加している。 </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次行財政改革推進計画や定員管理計画等により職員数の適正化に取り組 んでおり、令和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年度は計画通りの定員数となっている。今後は組織や事業の見直しを図る中で、人件費の抑制に努める。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138811</xdr:rowOff>
    </xdr:from>
    <xdr:to>
      <xdr:col>81</xdr:col>
      <xdr:colOff>44450</xdr:colOff>
      <xdr:row>60</xdr:row>
      <xdr:rowOff>144039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5811"/>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137202</xdr:rowOff>
    </xdr:from>
    <xdr:to>
      <xdr:col>77</xdr:col>
      <xdr:colOff>44450</xdr:colOff>
      <xdr:row>60</xdr:row>
      <xdr:rowOff>138811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242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121518</xdr:rowOff>
    </xdr:from>
    <xdr:to>
      <xdr:col>72</xdr:col>
      <xdr:colOff>203200</xdr:colOff>
      <xdr:row>60</xdr:row>
      <xdr:rowOff>137202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851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115485</xdr:rowOff>
    </xdr:from>
    <xdr:to>
      <xdr:col>68</xdr:col>
      <xdr:colOff>152400</xdr:colOff>
      <xdr:row>60</xdr:row>
      <xdr:rowOff>121518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24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65316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88011</xdr:rowOff>
    </xdr:from>
    <xdr:to>
      <xdr:col>77</xdr:col>
      <xdr:colOff>95250</xdr:colOff>
      <xdr:row>61</xdr:row>
      <xdr:rowOff>18161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2938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6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86402</xdr:rowOff>
    </xdr:from>
    <xdr:to>
      <xdr:col>73</xdr:col>
      <xdr:colOff>44450</xdr:colOff>
      <xdr:row>61</xdr:row>
      <xdr:rowOff>16552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70718</xdr:rowOff>
    </xdr:from>
    <xdr:to>
      <xdr:col>68</xdr:col>
      <xdr:colOff>203200</xdr:colOff>
      <xdr:row>61</xdr:row>
      <xdr:rowOff>868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157095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64685</xdr:rowOff>
    </xdr:from>
    <xdr:to>
      <xdr:col>64</xdr:col>
      <xdr:colOff>152400</xdr:colOff>
      <xdr:row>60</xdr:row>
      <xdr:rowOff>166285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151062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類似団体平均は下回ったものの、大分県や全国平均を上回って いる。</a:t>
          </a:r>
          <a:endParaRPr lang="ja-JP" altLang="ja-JP" sz="1400">
            <a:effectLst/>
          </a:endParaRPr>
        </a:p>
        <a:p>
          <a:r>
            <a:rPr lang="ja-JP" altLang="ja-JP" sz="1100">
              <a:solidFill>
                <a:schemeClr val="dk1"/>
              </a:solidFill>
              <a:effectLst/>
              <a:latin typeface="+mn-lt"/>
              <a:ea typeface="+mn-ea"/>
              <a:cs typeface="+mn-cs"/>
            </a:rPr>
            <a:t>臨時財政対策債発行可能額の減による単年度実質公債費比率が増加した。比率として昨年度からの増減は生じていない。</a:t>
          </a:r>
          <a:endParaRPr lang="ja-JP" altLang="ja-JP" sz="1400">
            <a:effectLst/>
          </a:endParaRPr>
        </a:p>
        <a:p>
          <a:r>
            <a:rPr lang="ja-JP" altLang="ja-JP"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後については新環境センター等の建設により、実質公債費比率の増が見込まれるが、適正な事業規模により発行額の抑制を図る必要 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69088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2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117348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165608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類似団体平均、全国平均と比べ上回っている。前年度比</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％の増となっている。理由としては、</a:t>
          </a:r>
          <a:r>
            <a:rPr lang="ja-JP" altLang="ja-JP" sz="1100">
              <a:solidFill>
                <a:schemeClr val="dk1"/>
              </a:solidFill>
              <a:effectLst/>
              <a:latin typeface="+mn-lt"/>
              <a:ea typeface="+mn-ea"/>
              <a:cs typeface="+mn-cs"/>
            </a:rPr>
            <a:t>財政調整基金を約</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億円繰り入れたことによる残高の減少、退職者の増による退職手当負担見込額が増加したこと等が挙げられる。</a:t>
          </a:r>
          <a:endParaRPr lang="ja-JP" altLang="ja-JP" sz="1400">
            <a:effectLst/>
          </a:endParaRPr>
        </a:p>
        <a:p>
          <a:r>
            <a:rPr kumimoji="1" lang="ja-JP" altLang="ja-JP" sz="1100">
              <a:solidFill>
                <a:schemeClr val="dk1"/>
              </a:solidFill>
              <a:effectLst/>
              <a:latin typeface="+mn-lt"/>
              <a:ea typeface="+mn-ea"/>
              <a:cs typeface="+mn-cs"/>
            </a:rPr>
            <a:t>財政調整基金の基金残高については、今後も減少していくことが予想さ れるが、標準財政規模</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億円以上を基金残高として継続的に保有していくことを目指し、将来負担比率の抑制に努める。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85903</xdr:rowOff>
    </xdr:from>
    <xdr:to>
      <xdr:col>81</xdr:col>
      <xdr:colOff>44450</xdr:colOff>
      <xdr:row>16</xdr:row>
      <xdr:rowOff>18694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657653"/>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85903</xdr:rowOff>
    </xdr:from>
    <xdr:to>
      <xdr:col>77</xdr:col>
      <xdr:colOff>44450</xdr:colOff>
      <xdr:row>15</xdr:row>
      <xdr:rowOff>142850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57653"/>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112928</xdr:rowOff>
    </xdr:from>
    <xdr:to>
      <xdr:col>72</xdr:col>
      <xdr:colOff>203200</xdr:colOff>
      <xdr:row>15</xdr:row>
      <xdr:rowOff>142850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684678"/>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112928</xdr:rowOff>
    </xdr:from>
    <xdr:to>
      <xdr:col>68</xdr:col>
      <xdr:colOff>152400</xdr:colOff>
      <xdr:row>15</xdr:row>
      <xdr:rowOff>164084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846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45940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35323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139344</xdr:rowOff>
    </xdr:from>
    <xdr:to>
      <xdr:col>81</xdr:col>
      <xdr:colOff>95250</xdr:colOff>
      <xdr:row>16</xdr:row>
      <xdr:rowOff>69494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111421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35103</xdr:rowOff>
    </xdr:from>
    <xdr:to>
      <xdr:col>77</xdr:col>
      <xdr:colOff>95250</xdr:colOff>
      <xdr:row>15</xdr:row>
      <xdr:rowOff>136703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146880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7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92050</xdr:rowOff>
    </xdr:from>
    <xdr:to>
      <xdr:col>73</xdr:col>
      <xdr:colOff>44450</xdr:colOff>
      <xdr:row>16</xdr:row>
      <xdr:rowOff>22200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32377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62128</xdr:rowOff>
    </xdr:from>
    <xdr:to>
      <xdr:col>68</xdr:col>
      <xdr:colOff>203200</xdr:colOff>
      <xdr:row>15</xdr:row>
      <xdr:rowOff>163728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2455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53611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大分県、類似団体、全国平均ともに上回っている。</a:t>
          </a:r>
          <a:endParaRPr lang="ja-JP" altLang="ja-JP" sz="900">
            <a:effectLst/>
          </a:endParaRPr>
        </a:p>
        <a:p>
          <a:r>
            <a:rPr kumimoji="1" lang="ja-JP" altLang="ja-JP" sz="900">
              <a:solidFill>
                <a:schemeClr val="dk1"/>
              </a:solidFill>
              <a:effectLst/>
              <a:latin typeface="+mn-lt"/>
              <a:ea typeface="+mn-ea"/>
              <a:cs typeface="+mn-cs"/>
            </a:rPr>
            <a:t>会計年度任用職員報酬の単価および人数増</a:t>
          </a:r>
          <a:r>
            <a:rPr kumimoji="1" lang="ja-JP" altLang="en-US" sz="900">
              <a:solidFill>
                <a:schemeClr val="dk1"/>
              </a:solidFill>
              <a:effectLst/>
              <a:latin typeface="+mn-lt"/>
              <a:ea typeface="+mn-ea"/>
              <a:cs typeface="+mn-cs"/>
            </a:rPr>
            <a:t>により、歳出額としては増加しているものの、住宅家賃等、うち経常的経費に充てられた特定財源の増により、</a:t>
          </a:r>
          <a:r>
            <a:rPr kumimoji="1" lang="ja-JP" altLang="ja-JP" sz="900">
              <a:solidFill>
                <a:schemeClr val="dk1"/>
              </a:solidFill>
              <a:effectLst/>
              <a:latin typeface="+mn-lt"/>
              <a:ea typeface="+mn-ea"/>
              <a:cs typeface="+mn-cs"/>
            </a:rPr>
            <a:t>経常経費充当一般財源は前年度から</a:t>
          </a:r>
          <a:r>
            <a:rPr kumimoji="1" lang="en-US" altLang="ja-JP" sz="900">
              <a:solidFill>
                <a:schemeClr val="dk1"/>
              </a:solidFill>
              <a:effectLst/>
              <a:latin typeface="+mn-lt"/>
              <a:ea typeface="+mn-ea"/>
              <a:cs typeface="+mn-cs"/>
            </a:rPr>
            <a:t>23,000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している。一方で、新型コロナウイルス感染症対策地方税減収補填特別交付金や</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などが</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額したことにより</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減となっ</a:t>
          </a:r>
          <a:r>
            <a:rPr kumimoji="1" lang="ja-JP" altLang="ja-JP" sz="900">
              <a:solidFill>
                <a:schemeClr val="dk1"/>
              </a:solidFill>
              <a:effectLst/>
              <a:latin typeface="+mn-lt"/>
              <a:ea typeface="+mn-ea"/>
              <a:cs typeface="+mn-cs"/>
            </a:rPr>
            <a:t>たため、比率としては</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増加し</a:t>
          </a:r>
          <a:r>
            <a:rPr kumimoji="1" lang="ja-JP" altLang="ja-JP" sz="900">
              <a:solidFill>
                <a:schemeClr val="dk1"/>
              </a:solidFill>
              <a:effectLst/>
              <a:latin typeface="+mn-lt"/>
              <a:ea typeface="+mn-ea"/>
              <a:cs typeface="+mn-cs"/>
            </a:rPr>
            <a:t>ている。今後は</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次行財政改革に則り</a:t>
          </a:r>
          <a:r>
            <a:rPr kumimoji="1" lang="ja-JP" altLang="ja-JP" sz="900">
              <a:solidFill>
                <a:schemeClr val="dk1"/>
              </a:solidFill>
              <a:effectLst/>
              <a:latin typeface="+mn-lt"/>
              <a:ea typeface="+mn-ea"/>
              <a:cs typeface="+mn-cs"/>
            </a:rPr>
            <a:t>、給与体系等の点検を行うことで経常経費の削減に向けて努力する必要がある。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689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2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a:t>
          </a:r>
          <a:r>
            <a:rPr kumimoji="1" lang="ja-JP" altLang="en-US" sz="900">
              <a:solidFill>
                <a:schemeClr val="dk1"/>
              </a:solidFill>
              <a:effectLst/>
              <a:latin typeface="+mn-lt"/>
              <a:ea typeface="+mn-ea"/>
              <a:cs typeface="+mn-cs"/>
            </a:rPr>
            <a:t>平均</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全国平均は下回っているものの、</a:t>
          </a:r>
          <a:r>
            <a:rPr kumimoji="1" lang="ja-JP" altLang="ja-JP" sz="900">
              <a:solidFill>
                <a:schemeClr val="dk1"/>
              </a:solidFill>
              <a:effectLst/>
              <a:latin typeface="+mn-lt"/>
              <a:ea typeface="+mn-ea"/>
              <a:cs typeface="+mn-cs"/>
            </a:rPr>
            <a:t>類似団体</a:t>
          </a:r>
          <a:r>
            <a:rPr kumimoji="1" lang="ja-JP" altLang="en-US" sz="900">
              <a:solidFill>
                <a:schemeClr val="dk1"/>
              </a:solidFill>
              <a:effectLst/>
              <a:latin typeface="+mn-lt"/>
              <a:ea typeface="+mn-ea"/>
              <a:cs typeface="+mn-cs"/>
            </a:rPr>
            <a:t>を上回っている。</a:t>
          </a:r>
          <a:endParaRPr lang="ja-JP" altLang="ja-JP" sz="900">
            <a:effectLst/>
          </a:endParaRPr>
        </a:p>
        <a:p>
          <a:r>
            <a:rPr kumimoji="1" lang="ja-JP" altLang="en-US" sz="900">
              <a:solidFill>
                <a:schemeClr val="dk1"/>
              </a:solidFill>
              <a:effectLst/>
              <a:latin typeface="+mn-lt"/>
              <a:ea typeface="+mn-ea"/>
              <a:cs typeface="+mn-cs"/>
            </a:rPr>
            <a:t>物価高騰による施設維持管理費等の増により</a:t>
          </a:r>
          <a:r>
            <a:rPr kumimoji="1" lang="ja-JP" altLang="ja-JP" sz="900">
              <a:solidFill>
                <a:schemeClr val="dk1"/>
              </a:solidFill>
              <a:effectLst/>
              <a:latin typeface="+mn-lt"/>
              <a:ea typeface="+mn-ea"/>
              <a:cs typeface="+mn-cs"/>
            </a:rPr>
            <a:t>、物件費に係る経常経費充当一般財源は前年度から</a:t>
          </a:r>
          <a:r>
            <a:rPr kumimoji="1" lang="en-US" altLang="ja-JP" sz="900">
              <a:solidFill>
                <a:schemeClr val="dk1"/>
              </a:solidFill>
              <a:effectLst/>
              <a:latin typeface="+mn-lt"/>
              <a:ea typeface="+mn-ea"/>
              <a:cs typeface="+mn-cs"/>
            </a:rPr>
            <a:t>220,000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千円程度減となったため、比率としては</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今後も引き続き、</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次行財政改革に則り、</a:t>
          </a:r>
          <a:r>
            <a:rPr kumimoji="1" lang="ja-JP" altLang="ja-JP" sz="900">
              <a:solidFill>
                <a:schemeClr val="dk1"/>
              </a:solidFill>
              <a:effectLst/>
              <a:latin typeface="+mn-lt"/>
              <a:ea typeface="+mn-ea"/>
              <a:cs typeface="+mn-cs"/>
            </a:rPr>
            <a:t>経常経費の削減に向けて努力する必要がある。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大分県、全国平均は下回っているものの、類似団体平均は上回っている。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障害福祉サービス費を始めとする扶助費は年々増加しており、令和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年度も経常経費充当一般財源は前年度から</a:t>
          </a:r>
          <a:r>
            <a:rPr kumimoji="1" lang="en-US" altLang="ja-JP" sz="900">
              <a:solidFill>
                <a:schemeClr val="dk1"/>
              </a:solidFill>
              <a:effectLst/>
              <a:latin typeface="+mn-lt"/>
              <a:ea typeface="+mn-ea"/>
              <a:cs typeface="+mn-cs"/>
            </a:rPr>
            <a:t>100,000</a:t>
          </a:r>
          <a:r>
            <a:rPr kumimoji="1" lang="ja-JP" altLang="ja-JP" sz="900">
              <a:solidFill>
                <a:schemeClr val="dk1"/>
              </a:solidFill>
              <a:effectLst/>
              <a:latin typeface="+mn-lt"/>
              <a:ea typeface="+mn-ea"/>
              <a:cs typeface="+mn-cs"/>
            </a:rPr>
            <a:t>千円程度増加している。</a:t>
          </a:r>
          <a:endParaRPr lang="ja-JP" altLang="ja-JP" sz="900">
            <a:effectLst/>
          </a:endParaRPr>
        </a:p>
        <a:p>
          <a:pPr eaLnBrk="1" fontAlgn="auto" latinLnBrk="0" hangingPunct="1"/>
          <a:r>
            <a:rPr kumimoji="1" lang="ja-JP" altLang="en-US" sz="900">
              <a:solidFill>
                <a:schemeClr val="dk1"/>
              </a:solidFill>
              <a:effectLst/>
              <a:latin typeface="+mn-lt"/>
              <a:ea typeface="+mn-ea"/>
              <a:cs typeface="+mn-cs"/>
            </a:rPr>
            <a:t>加えて、</a:t>
          </a:r>
          <a:r>
            <a:rPr kumimoji="1" lang="ja-JP" altLang="ja-JP" sz="900">
              <a:solidFill>
                <a:schemeClr val="dk1"/>
              </a:solidFill>
              <a:effectLst/>
              <a:latin typeface="+mn-lt"/>
              <a:ea typeface="+mn-ea"/>
              <a:cs typeface="+mn-cs"/>
            </a:rPr>
            <a:t>新型コロナウイルス感染症対策地方税減収補填特別交付金や</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などが</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減となったため</a:t>
          </a:r>
          <a:r>
            <a:rPr kumimoji="1" lang="ja-JP" altLang="ja-JP" sz="900">
              <a:solidFill>
                <a:schemeClr val="dk1"/>
              </a:solidFill>
              <a:effectLst/>
              <a:latin typeface="+mn-lt"/>
              <a:ea typeface="+mn-ea"/>
              <a:cs typeface="+mn-cs"/>
            </a:rPr>
            <a:t>、比率としては</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今後も扶助費については増加が予想されるため、単独事業等の見直しを図り抑制に努める。 </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96520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7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2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49530</xdr:rowOff>
    </xdr:from>
    <xdr:to>
      <xdr:col>15</xdr:col>
      <xdr:colOff>149225</xdr:colOff>
      <xdr:row>57</xdr:row>
      <xdr:rowOff>151130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135907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大分県平均は下回っているものの、類似団体および全国平均は上回っている。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社会保障費の増大により、繰出金に係る経常経費充当一般財源は前年度から</a:t>
          </a:r>
          <a:r>
            <a:rPr kumimoji="1" lang="en-US" altLang="ja-JP" sz="900">
              <a:solidFill>
                <a:schemeClr val="dk1"/>
              </a:solidFill>
              <a:effectLst/>
              <a:latin typeface="+mn-lt"/>
              <a:ea typeface="+mn-ea"/>
              <a:cs typeface="+mn-cs"/>
            </a:rPr>
            <a:t>20,000</a:t>
          </a:r>
          <a:r>
            <a:rPr kumimoji="1" lang="ja-JP" altLang="ja-JP" sz="900">
              <a:solidFill>
                <a:schemeClr val="dk1"/>
              </a:solidFill>
              <a:effectLst/>
              <a:latin typeface="+mn-lt"/>
              <a:ea typeface="+mn-ea"/>
              <a:cs typeface="+mn-cs"/>
            </a:rPr>
            <a:t>千円程度増加している。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千円程度減となったため、比率としては</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今後は特別会計の更なる健全化を図り、赤字補てん的な繰出しの抑制を目指す。 </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類似団体、全国平均</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下回っている</a:t>
          </a:r>
          <a:r>
            <a:rPr kumimoji="1" lang="ja-JP" altLang="en-US" sz="900">
              <a:solidFill>
                <a:schemeClr val="dk1"/>
              </a:solidFill>
              <a:effectLst/>
              <a:latin typeface="+mn-lt"/>
              <a:ea typeface="+mn-ea"/>
              <a:cs typeface="+mn-cs"/>
            </a:rPr>
            <a:t>ものの、大分県平均は上回っている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生活保護費や保育所活動推進事業等の国県過年度精算返納金が増加したこと等により</a:t>
          </a:r>
          <a:r>
            <a:rPr kumimoji="1" lang="ja-JP" altLang="ja-JP" sz="900">
              <a:solidFill>
                <a:schemeClr val="dk1"/>
              </a:solidFill>
              <a:effectLst/>
              <a:latin typeface="+mn-lt"/>
              <a:ea typeface="+mn-ea"/>
              <a:cs typeface="+mn-cs"/>
            </a:rPr>
            <a:t>、補助費等に係る経常経費充当一般財源は前年度から</a:t>
          </a:r>
          <a:r>
            <a:rPr kumimoji="1" lang="en-US" altLang="ja-JP" sz="900">
              <a:solidFill>
                <a:schemeClr val="dk1"/>
              </a:solidFill>
              <a:effectLst/>
              <a:latin typeface="+mn-lt"/>
              <a:ea typeface="+mn-ea"/>
              <a:cs typeface="+mn-cs"/>
            </a:rPr>
            <a:t>198,000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千円程度減となったため、比率としては</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今後も補助団体の事業内容や収支報告書を精査し、補助金額の適正化に努める。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065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052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大分県、類似団体、全国平均ともに上回っている。</a:t>
          </a:r>
          <a:endParaRPr lang="ja-JP" altLang="ja-JP" sz="900">
            <a:effectLst/>
          </a:endParaRPr>
        </a:p>
        <a:p>
          <a:pPr eaLnBrk="1" fontAlgn="auto" latinLnBrk="0" hangingPunct="1"/>
          <a:r>
            <a:rPr lang="ja-JP" altLang="ja-JP" sz="900">
              <a:solidFill>
                <a:schemeClr val="dk1"/>
              </a:solidFill>
              <a:effectLst/>
              <a:latin typeface="+mn-lt"/>
              <a:ea typeface="+mn-ea"/>
              <a:cs typeface="+mn-cs"/>
            </a:rPr>
            <a:t>各種起債における元金償還の開始等により</a:t>
          </a:r>
          <a:r>
            <a:rPr kumimoji="1" lang="ja-JP" altLang="ja-JP" sz="900">
              <a:solidFill>
                <a:schemeClr val="dk1"/>
              </a:solidFill>
              <a:effectLst/>
              <a:latin typeface="+mn-lt"/>
              <a:ea typeface="+mn-ea"/>
              <a:cs typeface="+mn-cs"/>
            </a:rPr>
            <a:t>経常経費充当一般財源は</a:t>
          </a:r>
          <a:r>
            <a:rPr kumimoji="1" lang="en-US" altLang="ja-JP" sz="900">
              <a:solidFill>
                <a:schemeClr val="dk1"/>
              </a:solidFill>
              <a:effectLst/>
              <a:latin typeface="+mn-lt"/>
              <a:ea typeface="+mn-ea"/>
              <a:cs typeface="+mn-cs"/>
            </a:rPr>
            <a:t>10,000</a:t>
          </a:r>
          <a:r>
            <a:rPr kumimoji="1" lang="ja-JP" altLang="ja-JP" sz="900">
              <a:solidFill>
                <a:schemeClr val="dk1"/>
              </a:solidFill>
              <a:effectLst/>
              <a:latin typeface="+mn-lt"/>
              <a:ea typeface="+mn-ea"/>
              <a:cs typeface="+mn-cs"/>
            </a:rPr>
            <a:t>千円程度増加した。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加えて、</a:t>
          </a:r>
          <a:r>
            <a:rPr kumimoji="1" lang="ja-JP" altLang="ja-JP" sz="900">
              <a:solidFill>
                <a:schemeClr val="dk1"/>
              </a:solidFill>
              <a:effectLst/>
              <a:latin typeface="+mn-lt"/>
              <a:ea typeface="+mn-ea"/>
              <a:cs typeface="+mn-cs"/>
            </a:rPr>
            <a:t>新型コロナウイルス感染症対策地方税減収補填特別交付金や臨時財政対策債などが</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減となったため</a:t>
          </a:r>
          <a:r>
            <a:rPr kumimoji="1" lang="ja-JP" altLang="ja-JP" sz="900">
              <a:solidFill>
                <a:schemeClr val="dk1"/>
              </a:solidFill>
              <a:effectLst/>
              <a:latin typeface="+mn-lt"/>
              <a:ea typeface="+mn-ea"/>
              <a:cs typeface="+mn-cs"/>
            </a:rPr>
            <a:t>、比率として</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％増加している。</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今後も更なる公債費の増が見込まれるため、公共施設総合管理計画等を軸に、適正な事業規模を把握しながら施設の整備を進める。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140607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41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80</xdr:row>
      <xdr:rowOff>34471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34471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70956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89807</xdr:rowOff>
    </xdr:from>
    <xdr:to>
      <xdr:col>24</xdr:col>
      <xdr:colOff>76200</xdr:colOff>
      <xdr:row>80</xdr:row>
      <xdr:rowOff>19957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61884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0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155121</xdr:rowOff>
    </xdr:from>
    <xdr:to>
      <xdr:col>15</xdr:col>
      <xdr:colOff>149225</xdr:colOff>
      <xdr:row>80</xdr:row>
      <xdr:rowOff>85271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70048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大分県、全国平均</a:t>
          </a:r>
          <a:r>
            <a:rPr kumimoji="1" lang="ja-JP" altLang="en-US" sz="900">
              <a:solidFill>
                <a:schemeClr val="dk1"/>
              </a:solidFill>
              <a:effectLst/>
              <a:latin typeface="+mn-lt"/>
              <a:ea typeface="+mn-ea"/>
              <a:cs typeface="+mn-cs"/>
            </a:rPr>
            <a:t>を下</a:t>
          </a:r>
          <a:r>
            <a:rPr kumimoji="1" lang="ja-JP" altLang="ja-JP" sz="900">
              <a:solidFill>
                <a:schemeClr val="dk1"/>
              </a:solidFill>
              <a:effectLst/>
              <a:latin typeface="+mn-lt"/>
              <a:ea typeface="+mn-ea"/>
              <a:cs typeface="+mn-cs"/>
            </a:rPr>
            <a:t>回っている</a:t>
          </a:r>
          <a:r>
            <a:rPr kumimoji="1" lang="ja-JP" altLang="en-US" sz="900">
              <a:solidFill>
                <a:schemeClr val="dk1"/>
              </a:solidFill>
              <a:effectLst/>
              <a:latin typeface="+mn-lt"/>
              <a:ea typeface="+mn-ea"/>
              <a:cs typeface="+mn-cs"/>
            </a:rPr>
            <a:t>が、類似団体は上回っている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人件費や扶助費といった義務的経費については削減が難しく、今後も高止まりもしくは増加が見込まれる</a:t>
          </a:r>
          <a:r>
            <a:rPr kumimoji="1" lang="ja-JP" altLang="en-US" sz="900">
              <a:solidFill>
                <a:schemeClr val="dk1"/>
              </a:solidFill>
              <a:effectLst/>
              <a:latin typeface="+mn-lt"/>
              <a:ea typeface="+mn-ea"/>
              <a:cs typeface="+mn-cs"/>
            </a:rPr>
            <a:t>。加えて</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年度については新型コロナウイルス感染症対策地方税減収補填特別交付金や臨時財政対策債などが減額したことにより経常一般財源が前年度から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a:t>
          </a:r>
          <a:r>
            <a:rPr kumimoji="1" lang="ja-JP" altLang="en-US" sz="900">
              <a:solidFill>
                <a:schemeClr val="dk1"/>
              </a:solidFill>
              <a:effectLst/>
              <a:latin typeface="+mn-lt"/>
              <a:ea typeface="+mn-ea"/>
              <a:cs typeface="+mn-cs"/>
            </a:rPr>
            <a:t>全体的に経常収支比率は増加</a:t>
          </a:r>
          <a:r>
            <a:rPr kumimoji="1" lang="ja-JP" altLang="ja-JP" sz="900">
              <a:solidFill>
                <a:schemeClr val="dk1"/>
              </a:solidFill>
              <a:effectLst/>
              <a:latin typeface="+mn-lt"/>
              <a:ea typeface="+mn-ea"/>
              <a:cs typeface="+mn-cs"/>
            </a:rPr>
            <a:t>している。</a:t>
          </a:r>
          <a:endParaRPr lang="ja-JP" altLang="ja-JP" sz="900">
            <a:effectLst/>
          </a:endParaRPr>
        </a:p>
        <a:p>
          <a:r>
            <a:rPr kumimoji="1" lang="ja-JP" altLang="en-US" sz="900" b="0">
              <a:solidFill>
                <a:schemeClr val="dk1"/>
              </a:solidFill>
              <a:effectLst/>
              <a:latin typeface="+mn-lt"/>
              <a:ea typeface="+mn-ea"/>
              <a:cs typeface="+mn-cs"/>
            </a:rPr>
            <a:t>持続的な財政運営を図るため、</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a:t>
          </a:r>
          <a:r>
            <a:rPr kumimoji="1" lang="ja-JP" altLang="ja-JP" sz="900">
              <a:solidFill>
                <a:schemeClr val="dk1"/>
              </a:solidFill>
              <a:effectLst/>
              <a:latin typeface="+mn-lt"/>
              <a:ea typeface="+mn-ea"/>
              <a:cs typeface="+mn-cs"/>
            </a:rPr>
            <a:t>に示された目標の達成に向けて各項目を遵守し、経常経費の削減に引き続き努める。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77</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15468"/>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168148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15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14075</xdr:rowOff>
    </xdr:from>
    <xdr:to>
      <xdr:col>29</xdr:col>
      <xdr:colOff>127000</xdr:colOff>
      <xdr:row>18</xdr:row>
      <xdr:rowOff>20442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7800"/>
          <a:ext cx="647700" cy="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2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20442</xdr:rowOff>
    </xdr:from>
    <xdr:to>
      <xdr:col>26</xdr:col>
      <xdr:colOff>50800</xdr:colOff>
      <xdr:row>18</xdr:row>
      <xdr:rowOff>21402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4167"/>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21402</xdr:rowOff>
    </xdr:from>
    <xdr:to>
      <xdr:col>22</xdr:col>
      <xdr:colOff>114300</xdr:colOff>
      <xdr:row>18</xdr:row>
      <xdr:rowOff>45028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5127"/>
          <a:ext cx="698500" cy="2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45028</xdr:rowOff>
    </xdr:from>
    <xdr:to>
      <xdr:col>18</xdr:col>
      <xdr:colOff>177800</xdr:colOff>
      <xdr:row>18</xdr:row>
      <xdr:rowOff>46034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8753"/>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134725</xdr:rowOff>
    </xdr:from>
    <xdr:to>
      <xdr:col>29</xdr:col>
      <xdr:colOff>177800</xdr:colOff>
      <xdr:row>18</xdr:row>
      <xdr:rowOff>64875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151252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141092</xdr:rowOff>
    </xdr:from>
    <xdr:to>
      <xdr:col>26</xdr:col>
      <xdr:colOff>101600</xdr:colOff>
      <xdr:row>18</xdr:row>
      <xdr:rowOff>71242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81419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7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142052</xdr:rowOff>
    </xdr:from>
    <xdr:to>
      <xdr:col>22</xdr:col>
      <xdr:colOff>165100</xdr:colOff>
      <xdr:row>18</xdr:row>
      <xdr:rowOff>72202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56979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165678</xdr:rowOff>
    </xdr:from>
    <xdr:to>
      <xdr:col>19</xdr:col>
      <xdr:colOff>38100</xdr:colOff>
      <xdr:row>18</xdr:row>
      <xdr:rowOff>95828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166684</xdr:rowOff>
    </xdr:from>
    <xdr:to>
      <xdr:col>15</xdr:col>
      <xdr:colOff>101600</xdr:colOff>
      <xdr:row>18</xdr:row>
      <xdr:rowOff>96834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56934</xdr:rowOff>
    </xdr:from>
    <xdr:to>
      <xdr:col>29</xdr:col>
      <xdr:colOff>127000</xdr:colOff>
      <xdr:row>37</xdr:row>
      <xdr:rowOff>61735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81634"/>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61735</xdr:rowOff>
    </xdr:from>
    <xdr:to>
      <xdr:col>26</xdr:col>
      <xdr:colOff>50800</xdr:colOff>
      <xdr:row>37</xdr:row>
      <xdr:rowOff>114122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86435"/>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91815</xdr:rowOff>
    </xdr:from>
    <xdr:to>
      <xdr:col>22</xdr:col>
      <xdr:colOff>114300</xdr:colOff>
      <xdr:row>37</xdr:row>
      <xdr:rowOff>114122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16515"/>
          <a:ext cx="698500" cy="2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74899</xdr:rowOff>
    </xdr:from>
    <xdr:to>
      <xdr:col>18</xdr:col>
      <xdr:colOff>177800</xdr:colOff>
      <xdr:row>37</xdr:row>
      <xdr:rowOff>91815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99599"/>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6134</xdr:rowOff>
    </xdr:from>
    <xdr:to>
      <xdr:col>29</xdr:col>
      <xdr:colOff>177800</xdr:colOff>
      <xdr:row>37</xdr:row>
      <xdr:rowOff>107734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149661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10935</xdr:rowOff>
    </xdr:from>
    <xdr:to>
      <xdr:col>26</xdr:col>
      <xdr:colOff>101600</xdr:colOff>
      <xdr:row>37</xdr:row>
      <xdr:rowOff>112535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3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97312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2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63322</xdr:rowOff>
    </xdr:from>
    <xdr:to>
      <xdr:col>22</xdr:col>
      <xdr:colOff>165100</xdr:colOff>
      <xdr:row>37</xdr:row>
      <xdr:rowOff>164922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149699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41015</xdr:rowOff>
    </xdr:from>
    <xdr:to>
      <xdr:col>19</xdr:col>
      <xdr:colOff>38100</xdr:colOff>
      <xdr:row>37</xdr:row>
      <xdr:rowOff>142615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127392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24099</xdr:rowOff>
    </xdr:from>
    <xdr:to>
      <xdr:col>15</xdr:col>
      <xdr:colOff>101600</xdr:colOff>
      <xdr:row>37</xdr:row>
      <xdr:rowOff>125699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110476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159462</xdr:rowOff>
    </xdr:from>
    <xdr:to>
      <xdr:col>24</xdr:col>
      <xdr:colOff>63500</xdr:colOff>
      <xdr:row>36</xdr:row>
      <xdr:rowOff>166358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1662"/>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166358</xdr:rowOff>
    </xdr:from>
    <xdr:to>
      <xdr:col>19</xdr:col>
      <xdr:colOff>177800</xdr:colOff>
      <xdr:row>37</xdr:row>
      <xdr:rowOff>7805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855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7805</xdr:rowOff>
    </xdr:from>
    <xdr:to>
      <xdr:col>15</xdr:col>
      <xdr:colOff>50800</xdr:colOff>
      <xdr:row>37</xdr:row>
      <xdr:rowOff>60022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1455"/>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60022</xdr:rowOff>
    </xdr:from>
    <xdr:to>
      <xdr:col>10</xdr:col>
      <xdr:colOff>114300</xdr:colOff>
      <xdr:row>37</xdr:row>
      <xdr:rowOff>61366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367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108662</xdr:rowOff>
    </xdr:from>
    <xdr:to>
      <xdr:col>24</xdr:col>
      <xdr:colOff>114300</xdr:colOff>
      <xdr:row>37</xdr:row>
      <xdr:rowOff>38812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131539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115558</xdr:rowOff>
    </xdr:from>
    <xdr:to>
      <xdr:col>20</xdr:col>
      <xdr:colOff>38100</xdr:colOff>
      <xdr:row>37</xdr:row>
      <xdr:rowOff>45708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62235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128455</xdr:rowOff>
    </xdr:from>
    <xdr:to>
      <xdr:col>15</xdr:col>
      <xdr:colOff>101600</xdr:colOff>
      <xdr:row>37</xdr:row>
      <xdr:rowOff>58605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49732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3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9222</xdr:rowOff>
    </xdr:from>
    <xdr:to>
      <xdr:col>10</xdr:col>
      <xdr:colOff>165100</xdr:colOff>
      <xdr:row>37</xdr:row>
      <xdr:rowOff>110822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101949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10566</xdr:rowOff>
    </xdr:from>
    <xdr:to>
      <xdr:col>6</xdr:col>
      <xdr:colOff>38100</xdr:colOff>
      <xdr:row>37</xdr:row>
      <xdr:rowOff>112166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103293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132005</xdr:rowOff>
    </xdr:from>
    <xdr:to>
      <xdr:col>24</xdr:col>
      <xdr:colOff>63500</xdr:colOff>
      <xdr:row>57</xdr:row>
      <xdr:rowOff>9896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3205"/>
          <a:ext cx="8382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9896</xdr:rowOff>
    </xdr:from>
    <xdr:to>
      <xdr:col>19</xdr:col>
      <xdr:colOff>177800</xdr:colOff>
      <xdr:row>57</xdr:row>
      <xdr:rowOff>39482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82546"/>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20718</xdr:rowOff>
    </xdr:from>
    <xdr:to>
      <xdr:col>15</xdr:col>
      <xdr:colOff>50800</xdr:colOff>
      <xdr:row>57</xdr:row>
      <xdr:rowOff>39482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3368"/>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20718</xdr:rowOff>
    </xdr:from>
    <xdr:to>
      <xdr:col>10</xdr:col>
      <xdr:colOff>114300</xdr:colOff>
      <xdr:row>57</xdr:row>
      <xdr:rowOff>36464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3368"/>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81205</xdr:rowOff>
    </xdr:from>
    <xdr:to>
      <xdr:col>24</xdr:col>
      <xdr:colOff>114300</xdr:colOff>
      <xdr:row>57</xdr:row>
      <xdr:rowOff>11355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59632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130546</xdr:rowOff>
    </xdr:from>
    <xdr:to>
      <xdr:col>20</xdr:col>
      <xdr:colOff>38100</xdr:colOff>
      <xdr:row>57</xdr:row>
      <xdr:rowOff>60696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51823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160132</xdr:rowOff>
    </xdr:from>
    <xdr:to>
      <xdr:col>15</xdr:col>
      <xdr:colOff>101600</xdr:colOff>
      <xdr:row>57</xdr:row>
      <xdr:rowOff>90282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81409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141368</xdr:rowOff>
    </xdr:from>
    <xdr:to>
      <xdr:col>10</xdr:col>
      <xdr:colOff>165100</xdr:colOff>
      <xdr:row>57</xdr:row>
      <xdr:rowOff>71518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157114</xdr:rowOff>
    </xdr:from>
    <xdr:to>
      <xdr:col>6</xdr:col>
      <xdr:colOff>38100</xdr:colOff>
      <xdr:row>57</xdr:row>
      <xdr:rowOff>87264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78391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107559</xdr:rowOff>
    </xdr:from>
    <xdr:to>
      <xdr:col>24</xdr:col>
      <xdr:colOff>63500</xdr:colOff>
      <xdr:row>78</xdr:row>
      <xdr:rowOff>108245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065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107559</xdr:rowOff>
    </xdr:from>
    <xdr:to>
      <xdr:col>19</xdr:col>
      <xdr:colOff>177800</xdr:colOff>
      <xdr:row>78</xdr:row>
      <xdr:rowOff>107604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065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107604</xdr:rowOff>
    </xdr:from>
    <xdr:to>
      <xdr:col>15</xdr:col>
      <xdr:colOff>50800</xdr:colOff>
      <xdr:row>78</xdr:row>
      <xdr:rowOff>109753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070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102850</xdr:rowOff>
    </xdr:from>
    <xdr:to>
      <xdr:col>10</xdr:col>
      <xdr:colOff>114300</xdr:colOff>
      <xdr:row>78</xdr:row>
      <xdr:rowOff>109753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595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57445</xdr:rowOff>
    </xdr:from>
    <xdr:to>
      <xdr:col>24</xdr:col>
      <xdr:colOff>114300</xdr:colOff>
      <xdr:row>78</xdr:row>
      <xdr:rowOff>159045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143822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56759</xdr:rowOff>
    </xdr:from>
    <xdr:to>
      <xdr:col>20</xdr:col>
      <xdr:colOff>38100</xdr:colOff>
      <xdr:row>78</xdr:row>
      <xdr:rowOff>158359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149486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56804</xdr:rowOff>
    </xdr:from>
    <xdr:to>
      <xdr:col>15</xdr:col>
      <xdr:colOff>101600</xdr:colOff>
      <xdr:row>78</xdr:row>
      <xdr:rowOff>158404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58953</xdr:rowOff>
    </xdr:from>
    <xdr:to>
      <xdr:col>10</xdr:col>
      <xdr:colOff>165100</xdr:colOff>
      <xdr:row>78</xdr:row>
      <xdr:rowOff>160553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52050</xdr:rowOff>
    </xdr:from>
    <xdr:to>
      <xdr:col>6</xdr:col>
      <xdr:colOff>38100</xdr:colOff>
      <xdr:row>78</xdr:row>
      <xdr:rowOff>153650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144777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126715</xdr:rowOff>
    </xdr:from>
    <xdr:to>
      <xdr:col>24</xdr:col>
      <xdr:colOff>63500</xdr:colOff>
      <xdr:row>95</xdr:row>
      <xdr:rowOff>76957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243015"/>
          <a:ext cx="8382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126715</xdr:rowOff>
    </xdr:from>
    <xdr:to>
      <xdr:col>19</xdr:col>
      <xdr:colOff>177800</xdr:colOff>
      <xdr:row>96</xdr:row>
      <xdr:rowOff>10647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43015"/>
          <a:ext cx="889000" cy="2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10647</xdr:rowOff>
    </xdr:from>
    <xdr:to>
      <xdr:col>15</xdr:col>
      <xdr:colOff>50800</xdr:colOff>
      <xdr:row>96</xdr:row>
      <xdr:rowOff>36990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69847"/>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36990</xdr:rowOff>
    </xdr:from>
    <xdr:to>
      <xdr:col>10</xdr:col>
      <xdr:colOff>114300</xdr:colOff>
      <xdr:row>96</xdr:row>
      <xdr:rowOff>90232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96190"/>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26157</xdr:rowOff>
    </xdr:from>
    <xdr:to>
      <xdr:col>24</xdr:col>
      <xdr:colOff>114300</xdr:colOff>
      <xdr:row>95</xdr:row>
      <xdr:rowOff>127757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49034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75915</xdr:rowOff>
    </xdr:from>
    <xdr:to>
      <xdr:col>20</xdr:col>
      <xdr:colOff>38100</xdr:colOff>
      <xdr:row>95</xdr:row>
      <xdr:rowOff>6065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22592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131297</xdr:rowOff>
    </xdr:from>
    <xdr:to>
      <xdr:col>15</xdr:col>
      <xdr:colOff>101600</xdr:colOff>
      <xdr:row>96</xdr:row>
      <xdr:rowOff>61447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1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77974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1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157640</xdr:rowOff>
    </xdr:from>
    <xdr:to>
      <xdr:col>10</xdr:col>
      <xdr:colOff>165100</xdr:colOff>
      <xdr:row>96</xdr:row>
      <xdr:rowOff>87790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104317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2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39432</xdr:rowOff>
    </xdr:from>
    <xdr:to>
      <xdr:col>6</xdr:col>
      <xdr:colOff>38100</xdr:colOff>
      <xdr:row>96</xdr:row>
      <xdr:rowOff>141032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157559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27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110435</xdr:rowOff>
    </xdr:from>
    <xdr:to>
      <xdr:col>55</xdr:col>
      <xdr:colOff>0</xdr:colOff>
      <xdr:row>37</xdr:row>
      <xdr:rowOff>62909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82635"/>
          <a:ext cx="8382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67595</xdr:rowOff>
    </xdr:from>
    <xdr:to>
      <xdr:col>50</xdr:col>
      <xdr:colOff>114300</xdr:colOff>
      <xdr:row>37</xdr:row>
      <xdr:rowOff>62909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96895"/>
          <a:ext cx="889000" cy="5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67595</xdr:rowOff>
    </xdr:from>
    <xdr:to>
      <xdr:col>45</xdr:col>
      <xdr:colOff>177800</xdr:colOff>
      <xdr:row>37</xdr:row>
      <xdr:rowOff>110128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96895"/>
          <a:ext cx="889000" cy="5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98708</xdr:rowOff>
    </xdr:from>
    <xdr:to>
      <xdr:col>41</xdr:col>
      <xdr:colOff>50800</xdr:colOff>
      <xdr:row>37</xdr:row>
      <xdr:rowOff>110128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42358"/>
          <a:ext cx="889000" cy="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59635</xdr:rowOff>
    </xdr:from>
    <xdr:to>
      <xdr:col>55</xdr:col>
      <xdr:colOff>50800</xdr:colOff>
      <xdr:row>36</xdr:row>
      <xdr:rowOff>161235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38062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12109</xdr:rowOff>
    </xdr:from>
    <xdr:to>
      <xdr:col>50</xdr:col>
      <xdr:colOff>165100</xdr:colOff>
      <xdr:row>37</xdr:row>
      <xdr:rowOff>113709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104836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16795</xdr:rowOff>
    </xdr:from>
    <xdr:to>
      <xdr:col>46</xdr:col>
      <xdr:colOff>38100</xdr:colOff>
      <xdr:row>34</xdr:row>
      <xdr:rowOff>118395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109522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3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59328</xdr:rowOff>
    </xdr:from>
    <xdr:to>
      <xdr:col>41</xdr:col>
      <xdr:colOff>101600</xdr:colOff>
      <xdr:row>37</xdr:row>
      <xdr:rowOff>160928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47908</xdr:rowOff>
    </xdr:from>
    <xdr:to>
      <xdr:col>36</xdr:col>
      <xdr:colOff>165100</xdr:colOff>
      <xdr:row>37</xdr:row>
      <xdr:rowOff>149508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17724</xdr:rowOff>
    </xdr:from>
    <xdr:to>
      <xdr:col>55</xdr:col>
      <xdr:colOff>0</xdr:colOff>
      <xdr:row>56</xdr:row>
      <xdr:rowOff>56430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618924"/>
          <a:ext cx="838200" cy="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7601</xdr:rowOff>
    </xdr:from>
    <xdr:to>
      <xdr:col>50</xdr:col>
      <xdr:colOff>114300</xdr:colOff>
      <xdr:row>56</xdr:row>
      <xdr:rowOff>17724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0880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7601</xdr:rowOff>
    </xdr:from>
    <xdr:to>
      <xdr:col>45</xdr:col>
      <xdr:colOff>177800</xdr:colOff>
      <xdr:row>56</xdr:row>
      <xdr:rowOff>110928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60880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101013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90720</xdr:rowOff>
    </xdr:from>
    <xdr:to>
      <xdr:col>41</xdr:col>
      <xdr:colOff>50800</xdr:colOff>
      <xdr:row>56</xdr:row>
      <xdr:rowOff>110928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691920"/>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5630</xdr:rowOff>
    </xdr:from>
    <xdr:to>
      <xdr:col>55</xdr:col>
      <xdr:colOff>50800</xdr:colOff>
      <xdr:row>56</xdr:row>
      <xdr:rowOff>107230</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28507</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4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138374</xdr:rowOff>
    </xdr:from>
    <xdr:to>
      <xdr:col>50</xdr:col>
      <xdr:colOff>165100</xdr:colOff>
      <xdr:row>56</xdr:row>
      <xdr:rowOff>68524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5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85051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934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128251</xdr:rowOff>
    </xdr:from>
    <xdr:to>
      <xdr:col>46</xdr:col>
      <xdr:colOff>38100</xdr:colOff>
      <xdr:row>56</xdr:row>
      <xdr:rowOff>58401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5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74928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33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60128</xdr:rowOff>
    </xdr:from>
    <xdr:to>
      <xdr:col>41</xdr:col>
      <xdr:colOff>101600</xdr:colOff>
      <xdr:row>56</xdr:row>
      <xdr:rowOff>161728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39920</xdr:rowOff>
    </xdr:from>
    <xdr:to>
      <xdr:col>36</xdr:col>
      <xdr:colOff>165100</xdr:colOff>
      <xdr:row>56</xdr:row>
      <xdr:rowOff>141520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158047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125747</xdr:rowOff>
    </xdr:from>
    <xdr:to>
      <xdr:col>55</xdr:col>
      <xdr:colOff>0</xdr:colOff>
      <xdr:row>78</xdr:row>
      <xdr:rowOff>66396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27397"/>
          <a:ext cx="838200" cy="1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168343</xdr:rowOff>
    </xdr:from>
    <xdr:to>
      <xdr:col>50</xdr:col>
      <xdr:colOff>114300</xdr:colOff>
      <xdr:row>78</xdr:row>
      <xdr:rowOff>66396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69993"/>
          <a:ext cx="889000" cy="6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149050</xdr:rowOff>
    </xdr:from>
    <xdr:to>
      <xdr:col>45</xdr:col>
      <xdr:colOff>177800</xdr:colOff>
      <xdr:row>77</xdr:row>
      <xdr:rowOff>168343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5070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166934</xdr:rowOff>
    </xdr:from>
    <xdr:to>
      <xdr:col>41</xdr:col>
      <xdr:colOff>50800</xdr:colOff>
      <xdr:row>77</xdr:row>
      <xdr:rowOff>149050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197134"/>
          <a:ext cx="889000" cy="1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74947</xdr:rowOff>
    </xdr:from>
    <xdr:to>
      <xdr:col>55</xdr:col>
      <xdr:colOff>50800</xdr:colOff>
      <xdr:row>78</xdr:row>
      <xdr:rowOff>5097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97824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15596</xdr:rowOff>
    </xdr:from>
    <xdr:to>
      <xdr:col>50</xdr:col>
      <xdr:colOff>165100</xdr:colOff>
      <xdr:row>78</xdr:row>
      <xdr:rowOff>117196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133723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117543</xdr:rowOff>
    </xdr:from>
    <xdr:to>
      <xdr:col>46</xdr:col>
      <xdr:colOff>38100</xdr:colOff>
      <xdr:row>78</xdr:row>
      <xdr:rowOff>47693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64220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98250</xdr:rowOff>
    </xdr:from>
    <xdr:to>
      <xdr:col>41</xdr:col>
      <xdr:colOff>101600</xdr:colOff>
      <xdr:row>78</xdr:row>
      <xdr:rowOff>28400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44927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116134</xdr:rowOff>
    </xdr:from>
    <xdr:to>
      <xdr:col>36</xdr:col>
      <xdr:colOff>165100</xdr:colOff>
      <xdr:row>77</xdr:row>
      <xdr:rowOff>46284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62811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152291</xdr:rowOff>
    </xdr:from>
    <xdr:to>
      <xdr:col>55</xdr:col>
      <xdr:colOff>0</xdr:colOff>
      <xdr:row>97</xdr:row>
      <xdr:rowOff>97075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611491"/>
          <a:ext cx="838200" cy="1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152291</xdr:rowOff>
    </xdr:from>
    <xdr:to>
      <xdr:col>50</xdr:col>
      <xdr:colOff>114300</xdr:colOff>
      <xdr:row>97</xdr:row>
      <xdr:rowOff>69076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611491"/>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69076</xdr:rowOff>
    </xdr:from>
    <xdr:to>
      <xdr:col>45</xdr:col>
      <xdr:colOff>177800</xdr:colOff>
      <xdr:row>97</xdr:row>
      <xdr:rowOff>135091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99726"/>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135091</xdr:rowOff>
    </xdr:from>
    <xdr:to>
      <xdr:col>41</xdr:col>
      <xdr:colOff>50800</xdr:colOff>
      <xdr:row>98</xdr:row>
      <xdr:rowOff>72185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65741"/>
          <a:ext cx="889000" cy="10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46275</xdr:rowOff>
    </xdr:from>
    <xdr:to>
      <xdr:col>55</xdr:col>
      <xdr:colOff>50800</xdr:colOff>
      <xdr:row>97</xdr:row>
      <xdr:rowOff>147875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24702</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101491</xdr:rowOff>
    </xdr:from>
    <xdr:to>
      <xdr:col>50</xdr:col>
      <xdr:colOff>165100</xdr:colOff>
      <xdr:row>97</xdr:row>
      <xdr:rowOff>31641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5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48168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18276</xdr:rowOff>
    </xdr:from>
    <xdr:to>
      <xdr:col>46</xdr:col>
      <xdr:colOff>38100</xdr:colOff>
      <xdr:row>97</xdr:row>
      <xdr:rowOff>119876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136403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84291</xdr:rowOff>
    </xdr:from>
    <xdr:to>
      <xdr:col>41</xdr:col>
      <xdr:colOff>101600</xdr:colOff>
      <xdr:row>98</xdr:row>
      <xdr:rowOff>14441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5568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21385</xdr:rowOff>
    </xdr:from>
    <xdr:to>
      <xdr:col>36</xdr:col>
      <xdr:colOff>165100</xdr:colOff>
      <xdr:row>98</xdr:row>
      <xdr:rowOff>122985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114112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1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159988</xdr:rowOff>
    </xdr:from>
    <xdr:to>
      <xdr:col>85</xdr:col>
      <xdr:colOff>127000</xdr:colOff>
      <xdr:row>33</xdr:row>
      <xdr:rowOff>115411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5646388"/>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159988</xdr:rowOff>
    </xdr:from>
    <xdr:to>
      <xdr:col>81</xdr:col>
      <xdr:colOff>50800</xdr:colOff>
      <xdr:row>35</xdr:row>
      <xdr:rowOff>145529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5646388"/>
          <a:ext cx="889000" cy="4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145529</xdr:rowOff>
    </xdr:from>
    <xdr:to>
      <xdr:col>76</xdr:col>
      <xdr:colOff>114300</xdr:colOff>
      <xdr:row>38</xdr:row>
      <xdr:rowOff>165532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146279"/>
          <a:ext cx="889000" cy="5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82376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54451</xdr:rowOff>
    </xdr:from>
    <xdr:to>
      <xdr:col>71</xdr:col>
      <xdr:colOff>177800</xdr:colOff>
      <xdr:row>38</xdr:row>
      <xdr:rowOff>165532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398101"/>
          <a:ext cx="889000" cy="28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84282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64611</xdr:rowOff>
    </xdr:from>
    <xdr:to>
      <xdr:col>85</xdr:col>
      <xdr:colOff>177800</xdr:colOff>
      <xdr:row>33</xdr:row>
      <xdr:rowOff>166211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7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87488</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5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109188</xdr:rowOff>
    </xdr:from>
    <xdr:to>
      <xdr:col>81</xdr:col>
      <xdr:colOff>101600</xdr:colOff>
      <xdr:row>33</xdr:row>
      <xdr:rowOff>39338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55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55865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3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94729</xdr:rowOff>
    </xdr:from>
    <xdr:to>
      <xdr:col>76</xdr:col>
      <xdr:colOff>165100</xdr:colOff>
      <xdr:row>36</xdr:row>
      <xdr:rowOff>24879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41406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114732</xdr:rowOff>
    </xdr:from>
    <xdr:to>
      <xdr:col>72</xdr:col>
      <xdr:colOff>38100</xdr:colOff>
      <xdr:row>39</xdr:row>
      <xdr:rowOff>44882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36009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3651</xdr:rowOff>
    </xdr:from>
    <xdr:to>
      <xdr:col>67</xdr:col>
      <xdr:colOff>101600</xdr:colOff>
      <xdr:row>37</xdr:row>
      <xdr:rowOff>105251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121778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1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8615</xdr:rowOff>
    </xdr:from>
    <xdr:to>
      <xdr:col>85</xdr:col>
      <xdr:colOff>127000</xdr:colOff>
      <xdr:row>77</xdr:row>
      <xdr:rowOff>14089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10265"/>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14089</xdr:rowOff>
    </xdr:from>
    <xdr:to>
      <xdr:col>81</xdr:col>
      <xdr:colOff>50800</xdr:colOff>
      <xdr:row>77</xdr:row>
      <xdr:rowOff>18617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1573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18617</xdr:rowOff>
    </xdr:from>
    <xdr:to>
      <xdr:col>76</xdr:col>
      <xdr:colOff>114300</xdr:colOff>
      <xdr:row>77</xdr:row>
      <xdr:rowOff>43830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20267"/>
          <a:ext cx="889000" cy="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43830</xdr:rowOff>
    </xdr:from>
    <xdr:to>
      <xdr:col>71</xdr:col>
      <xdr:colOff>177800</xdr:colOff>
      <xdr:row>77</xdr:row>
      <xdr:rowOff>53049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5480"/>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129265</xdr:rowOff>
    </xdr:from>
    <xdr:to>
      <xdr:col>85</xdr:col>
      <xdr:colOff>177800</xdr:colOff>
      <xdr:row>77</xdr:row>
      <xdr:rowOff>59415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152142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134739</xdr:rowOff>
    </xdr:from>
    <xdr:to>
      <xdr:col>81</xdr:col>
      <xdr:colOff>101600</xdr:colOff>
      <xdr:row>77</xdr:row>
      <xdr:rowOff>64889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81417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139267</xdr:rowOff>
    </xdr:from>
    <xdr:to>
      <xdr:col>76</xdr:col>
      <xdr:colOff>165100</xdr:colOff>
      <xdr:row>77</xdr:row>
      <xdr:rowOff>69417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60544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164480</xdr:rowOff>
    </xdr:from>
    <xdr:to>
      <xdr:col>72</xdr:col>
      <xdr:colOff>38100</xdr:colOff>
      <xdr:row>77</xdr:row>
      <xdr:rowOff>94630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85757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2249</xdr:rowOff>
    </xdr:from>
    <xdr:to>
      <xdr:col>67</xdr:col>
      <xdr:colOff>101600</xdr:colOff>
      <xdr:row>77</xdr:row>
      <xdr:rowOff>103849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94976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167966</xdr:rowOff>
    </xdr:from>
    <xdr:to>
      <xdr:col>85</xdr:col>
      <xdr:colOff>127000</xdr:colOff>
      <xdr:row>99</xdr:row>
      <xdr:rowOff>13342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70066"/>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167966</xdr:rowOff>
    </xdr:from>
    <xdr:to>
      <xdr:col>81</xdr:col>
      <xdr:colOff>50800</xdr:colOff>
      <xdr:row>99</xdr:row>
      <xdr:rowOff>27998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70066"/>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27998</xdr:rowOff>
    </xdr:from>
    <xdr:to>
      <xdr:col>76</xdr:col>
      <xdr:colOff>114300</xdr:colOff>
      <xdr:row>99</xdr:row>
      <xdr:rowOff>32014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7001548"/>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32014</xdr:rowOff>
    </xdr:from>
    <xdr:to>
      <xdr:col>71</xdr:col>
      <xdr:colOff>177800</xdr:colOff>
      <xdr:row>99</xdr:row>
      <xdr:rowOff>35089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7005564"/>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133992</xdr:rowOff>
    </xdr:from>
    <xdr:to>
      <xdr:col>85</xdr:col>
      <xdr:colOff>177800</xdr:colOff>
      <xdr:row>99</xdr:row>
      <xdr:rowOff>64142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48919</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117166</xdr:rowOff>
    </xdr:from>
    <xdr:to>
      <xdr:col>81</xdr:col>
      <xdr:colOff>101600</xdr:colOff>
      <xdr:row>99</xdr:row>
      <xdr:rowOff>47316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38443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148648</xdr:rowOff>
    </xdr:from>
    <xdr:to>
      <xdr:col>76</xdr:col>
      <xdr:colOff>165100</xdr:colOff>
      <xdr:row>99</xdr:row>
      <xdr:rowOff>78798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69925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152664</xdr:rowOff>
    </xdr:from>
    <xdr:to>
      <xdr:col>72</xdr:col>
      <xdr:colOff>38100</xdr:colOff>
      <xdr:row>99</xdr:row>
      <xdr:rowOff>82814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73941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155739</xdr:rowOff>
    </xdr:from>
    <xdr:to>
      <xdr:col>67</xdr:col>
      <xdr:colOff>101600</xdr:colOff>
      <xdr:row>99</xdr:row>
      <xdr:rowOff>85889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77016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5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42488</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42488</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163138</xdr:rowOff>
    </xdr:from>
    <xdr:to>
      <xdr:col>107</xdr:col>
      <xdr:colOff>101600</xdr:colOff>
      <xdr:row>59</xdr:row>
      <xdr:rowOff>93288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84415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71526</xdr:rowOff>
    </xdr:from>
    <xdr:to>
      <xdr:col>116</xdr:col>
      <xdr:colOff>63500</xdr:colOff>
      <xdr:row>77</xdr:row>
      <xdr:rowOff>92202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73176"/>
          <a:ext cx="8382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92202</xdr:rowOff>
    </xdr:from>
    <xdr:to>
      <xdr:col>111</xdr:col>
      <xdr:colOff>177800</xdr:colOff>
      <xdr:row>77</xdr:row>
      <xdr:rowOff>98667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9385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77457</xdr:rowOff>
    </xdr:from>
    <xdr:to>
      <xdr:col>107</xdr:col>
      <xdr:colOff>50800</xdr:colOff>
      <xdr:row>77</xdr:row>
      <xdr:rowOff>98667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279107"/>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77457</xdr:rowOff>
    </xdr:from>
    <xdr:to>
      <xdr:col>102</xdr:col>
      <xdr:colOff>114300</xdr:colOff>
      <xdr:row>77</xdr:row>
      <xdr:rowOff>83579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79107"/>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20726</xdr:rowOff>
    </xdr:from>
    <xdr:to>
      <xdr:col>116</xdr:col>
      <xdr:colOff>114300</xdr:colOff>
      <xdr:row>77</xdr:row>
      <xdr:rowOff>122326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43603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41402</xdr:rowOff>
    </xdr:from>
    <xdr:to>
      <xdr:col>112</xdr:col>
      <xdr:colOff>38100</xdr:colOff>
      <xdr:row>77</xdr:row>
      <xdr:rowOff>143002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159529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47867</xdr:rowOff>
    </xdr:from>
    <xdr:to>
      <xdr:col>107</xdr:col>
      <xdr:colOff>101600</xdr:colOff>
      <xdr:row>77</xdr:row>
      <xdr:rowOff>149467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140594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26657</xdr:rowOff>
    </xdr:from>
    <xdr:to>
      <xdr:col>102</xdr:col>
      <xdr:colOff>165100</xdr:colOff>
      <xdr:row>77</xdr:row>
      <xdr:rowOff>128257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119384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676,320</a:t>
          </a:r>
          <a:r>
            <a:rPr kumimoji="1" lang="ja-JP" altLang="ja-JP" sz="1100">
              <a:solidFill>
                <a:schemeClr val="dk1"/>
              </a:solidFill>
              <a:effectLst/>
              <a:latin typeface="+mn-lt"/>
              <a:ea typeface="+mn-ea"/>
              <a:cs typeface="+mn-cs"/>
            </a:rPr>
            <a:t>円となっている。 扶助費については、住民一人当たり</a:t>
          </a:r>
          <a:r>
            <a:rPr kumimoji="1" lang="en-US" altLang="ja-JP" sz="1100">
              <a:solidFill>
                <a:schemeClr val="dk1"/>
              </a:solidFill>
              <a:effectLst/>
              <a:latin typeface="+mn-lt"/>
              <a:ea typeface="+mn-ea"/>
              <a:cs typeface="+mn-cs"/>
            </a:rPr>
            <a:t>135,734</a:t>
          </a:r>
          <a:r>
            <a:rPr kumimoji="1" lang="ja-JP" altLang="ja-JP" sz="1100">
              <a:solidFill>
                <a:schemeClr val="dk1"/>
              </a:solidFill>
              <a:effectLst/>
              <a:latin typeface="+mn-lt"/>
              <a:ea typeface="+mn-ea"/>
              <a:cs typeface="+mn-cs"/>
            </a:rPr>
            <a:t>円と高い水準となっている。特に障害福祉サービス費負担金や子育て支援に係る事業費の伸びが著しい。類似団体および全国平均を上回っている状況であるため、由布市の財政規模や今後の財政状況を踏まえた単独事業費の見直しが求められる。普通建設事業費については、</a:t>
          </a:r>
          <a:r>
            <a:rPr kumimoji="1" lang="ja-JP" altLang="en-US" sz="1100">
              <a:solidFill>
                <a:schemeClr val="dk1"/>
              </a:solidFill>
              <a:effectLst/>
              <a:latin typeface="+mn-lt"/>
              <a:ea typeface="+mn-ea"/>
              <a:cs typeface="+mn-cs"/>
            </a:rPr>
            <a:t>道路改良費の増等により</a:t>
          </a:r>
          <a:r>
            <a:rPr kumimoji="1" lang="ja-JP" altLang="ja-JP" sz="1100">
              <a:solidFill>
                <a:schemeClr val="dk1"/>
              </a:solidFill>
              <a:effectLst/>
              <a:latin typeface="+mn-lt"/>
              <a:ea typeface="+mn-ea"/>
              <a:cs typeface="+mn-cs"/>
            </a:rPr>
            <a:t>新規整備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前年度比で増額となった。今後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環境センター整備といった大規模事業に加え、施設老朽化対策も見込まれている。大分県、類似団体、全国平均全てを上回っているため、市の財政規模を踏まえた適正な事業規模を保ち、健全で身の丈に合った財政運営を行っていく必要がある。 災害復旧事業費については、</a:t>
          </a:r>
          <a:r>
            <a:rPr kumimoji="1" lang="ja-JP" altLang="en-US" sz="1100">
              <a:solidFill>
                <a:schemeClr val="dk1"/>
              </a:solidFill>
              <a:effectLst/>
              <a:latin typeface="+mn-lt"/>
              <a:ea typeface="+mn-ea"/>
              <a:cs typeface="+mn-cs"/>
            </a:rPr>
            <a:t>前年度比では減となっているものの、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a:t>
          </a:r>
          <a:r>
            <a:rPr kumimoji="1" lang="ja-JP" altLang="en-US" sz="1100">
              <a:solidFill>
                <a:schemeClr val="dk1"/>
              </a:solidFill>
              <a:effectLst/>
              <a:latin typeface="+mn-lt"/>
              <a:ea typeface="+mn-ea"/>
              <a:cs typeface="+mn-cs"/>
            </a:rPr>
            <a:t>等の災害復旧費により</a:t>
          </a:r>
          <a:r>
            <a:rPr kumimoji="1" lang="ja-JP" altLang="ja-JP" sz="1100">
              <a:solidFill>
                <a:schemeClr val="dk1"/>
              </a:solidFill>
              <a:effectLst/>
              <a:latin typeface="+mn-lt"/>
              <a:ea typeface="+mn-ea"/>
              <a:cs typeface="+mn-cs"/>
            </a:rPr>
            <a:t>、大分県、類似団体、全国平均全てを上回っている状況である。早期復旧に向け、最優先で事業に取り組みつつ、経費の減少を図っていく。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34696</xdr:rowOff>
    </xdr:from>
    <xdr:to>
      <xdr:col>24</xdr:col>
      <xdr:colOff>63500</xdr:colOff>
      <xdr:row>37</xdr:row>
      <xdr:rowOff>50851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8346"/>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50851</xdr:rowOff>
    </xdr:from>
    <xdr:to>
      <xdr:col>19</xdr:col>
      <xdr:colOff>177800</xdr:colOff>
      <xdr:row>37</xdr:row>
      <xdr:rowOff>53213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450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43993</xdr:rowOff>
    </xdr:from>
    <xdr:to>
      <xdr:col>15</xdr:col>
      <xdr:colOff>50800</xdr:colOff>
      <xdr:row>37</xdr:row>
      <xdr:rowOff>53213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764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43993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676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155346</xdr:rowOff>
    </xdr:from>
    <xdr:to>
      <xdr:col>24</xdr:col>
      <xdr:colOff>114300</xdr:colOff>
      <xdr:row>37</xdr:row>
      <xdr:rowOff>85496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xdr:rowOff>
    </xdr:from>
    <xdr:to>
      <xdr:col>20</xdr:col>
      <xdr:colOff>38100</xdr:colOff>
      <xdr:row>37</xdr:row>
      <xdr:rowOff>101651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92778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2413</xdr:rowOff>
    </xdr:from>
    <xdr:to>
      <xdr:col>15</xdr:col>
      <xdr:colOff>101600</xdr:colOff>
      <xdr:row>37</xdr:row>
      <xdr:rowOff>104013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95140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164643</xdr:rowOff>
    </xdr:from>
    <xdr:to>
      <xdr:col>10</xdr:col>
      <xdr:colOff>165100</xdr:colOff>
      <xdr:row>37</xdr:row>
      <xdr:rowOff>94793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85920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2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143764</xdr:rowOff>
    </xdr:from>
    <xdr:to>
      <xdr:col>6</xdr:col>
      <xdr:colOff>38100</xdr:colOff>
      <xdr:row>37</xdr:row>
      <xdr:rowOff>73914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65041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48291</xdr:rowOff>
    </xdr:from>
    <xdr:to>
      <xdr:col>24</xdr:col>
      <xdr:colOff>63500</xdr:colOff>
      <xdr:row>58</xdr:row>
      <xdr:rowOff>61801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92391"/>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6493</xdr:rowOff>
    </xdr:from>
    <xdr:to>
      <xdr:col>19</xdr:col>
      <xdr:colOff>177800</xdr:colOff>
      <xdr:row>58</xdr:row>
      <xdr:rowOff>61801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79143"/>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6493</xdr:rowOff>
    </xdr:from>
    <xdr:to>
      <xdr:col>15</xdr:col>
      <xdr:colOff>50800</xdr:colOff>
      <xdr:row>58</xdr:row>
      <xdr:rowOff>40515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79143"/>
          <a:ext cx="889000" cy="2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40515</xdr:rowOff>
    </xdr:from>
    <xdr:to>
      <xdr:col>10</xdr:col>
      <xdr:colOff>114300</xdr:colOff>
      <xdr:row>58</xdr:row>
      <xdr:rowOff>82453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4615"/>
          <a:ext cx="889000" cy="4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168941</xdr:rowOff>
    </xdr:from>
    <xdr:to>
      <xdr:col>24</xdr:col>
      <xdr:colOff>114300</xdr:colOff>
      <xdr:row>58</xdr:row>
      <xdr:rowOff>99091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11001</xdr:rowOff>
    </xdr:from>
    <xdr:to>
      <xdr:col>20</xdr:col>
      <xdr:colOff>38100</xdr:colOff>
      <xdr:row>58</xdr:row>
      <xdr:rowOff>112601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103728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127143</xdr:rowOff>
    </xdr:from>
    <xdr:to>
      <xdr:col>15</xdr:col>
      <xdr:colOff>101600</xdr:colOff>
      <xdr:row>57</xdr:row>
      <xdr:rowOff>57293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48420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161165</xdr:rowOff>
    </xdr:from>
    <xdr:to>
      <xdr:col>10</xdr:col>
      <xdr:colOff>165100</xdr:colOff>
      <xdr:row>58</xdr:row>
      <xdr:rowOff>91315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31653</xdr:rowOff>
    </xdr:from>
    <xdr:to>
      <xdr:col>6</xdr:col>
      <xdr:colOff>38100</xdr:colOff>
      <xdr:row>58</xdr:row>
      <xdr:rowOff>133253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119103</xdr:rowOff>
    </xdr:from>
    <xdr:to>
      <xdr:col>24</xdr:col>
      <xdr:colOff>63500</xdr:colOff>
      <xdr:row>75</xdr:row>
      <xdr:rowOff>152282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77853"/>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119103</xdr:rowOff>
    </xdr:from>
    <xdr:to>
      <xdr:col>19</xdr:col>
      <xdr:colOff>177800</xdr:colOff>
      <xdr:row>76</xdr:row>
      <xdr:rowOff>55727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77853"/>
          <a:ext cx="889000" cy="10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55727</xdr:rowOff>
    </xdr:from>
    <xdr:to>
      <xdr:col>15</xdr:col>
      <xdr:colOff>50800</xdr:colOff>
      <xdr:row>76</xdr:row>
      <xdr:rowOff>117576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85927"/>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117576</xdr:rowOff>
    </xdr:from>
    <xdr:to>
      <xdr:col>10</xdr:col>
      <xdr:colOff>114300</xdr:colOff>
      <xdr:row>76</xdr:row>
      <xdr:rowOff>147490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47776"/>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101482</xdr:rowOff>
    </xdr:from>
    <xdr:to>
      <xdr:col>24</xdr:col>
      <xdr:colOff>114300</xdr:colOff>
      <xdr:row>76</xdr:row>
      <xdr:rowOff>31632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124359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68303</xdr:rowOff>
    </xdr:from>
    <xdr:to>
      <xdr:col>20</xdr:col>
      <xdr:colOff>38100</xdr:colOff>
      <xdr:row>75</xdr:row>
      <xdr:rowOff>169903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161030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1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4927</xdr:rowOff>
    </xdr:from>
    <xdr:to>
      <xdr:col>15</xdr:col>
      <xdr:colOff>101600</xdr:colOff>
      <xdr:row>76</xdr:row>
      <xdr:rowOff>106527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123053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8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66776</xdr:rowOff>
    </xdr:from>
    <xdr:to>
      <xdr:col>10</xdr:col>
      <xdr:colOff>165100</xdr:colOff>
      <xdr:row>76</xdr:row>
      <xdr:rowOff>168376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96690</xdr:rowOff>
    </xdr:from>
    <xdr:to>
      <xdr:col>6</xdr:col>
      <xdr:colOff>38100</xdr:colOff>
      <xdr:row>77</xdr:row>
      <xdr:rowOff>26840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17967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1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38032</xdr:rowOff>
    </xdr:from>
    <xdr:to>
      <xdr:col>24</xdr:col>
      <xdr:colOff>63500</xdr:colOff>
      <xdr:row>96</xdr:row>
      <xdr:rowOff>130876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97232"/>
          <a:ext cx="8382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38032</xdr:rowOff>
    </xdr:from>
    <xdr:to>
      <xdr:col>19</xdr:col>
      <xdr:colOff>177800</xdr:colOff>
      <xdr:row>97</xdr:row>
      <xdr:rowOff>124044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97232"/>
          <a:ext cx="889000" cy="25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124044</xdr:rowOff>
    </xdr:from>
    <xdr:to>
      <xdr:col>15</xdr:col>
      <xdr:colOff>50800</xdr:colOff>
      <xdr:row>98</xdr:row>
      <xdr:rowOff>29521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4694"/>
          <a:ext cx="889000" cy="7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29521</xdr:rowOff>
    </xdr:from>
    <xdr:to>
      <xdr:col>10</xdr:col>
      <xdr:colOff>114300</xdr:colOff>
      <xdr:row>98</xdr:row>
      <xdr:rowOff>42734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1621"/>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80076</xdr:rowOff>
    </xdr:from>
    <xdr:to>
      <xdr:col>24</xdr:col>
      <xdr:colOff>114300</xdr:colOff>
      <xdr:row>97</xdr:row>
      <xdr:rowOff>10226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102953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158682</xdr:rowOff>
    </xdr:from>
    <xdr:to>
      <xdr:col>20</xdr:col>
      <xdr:colOff>38100</xdr:colOff>
      <xdr:row>96</xdr:row>
      <xdr:rowOff>88832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105359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73244</xdr:rowOff>
    </xdr:from>
    <xdr:to>
      <xdr:col>15</xdr:col>
      <xdr:colOff>101600</xdr:colOff>
      <xdr:row>98</xdr:row>
      <xdr:rowOff>3394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165971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150171</xdr:rowOff>
    </xdr:from>
    <xdr:to>
      <xdr:col>10</xdr:col>
      <xdr:colOff>165100</xdr:colOff>
      <xdr:row>98</xdr:row>
      <xdr:rowOff>80321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163384</xdr:rowOff>
    </xdr:from>
    <xdr:to>
      <xdr:col>6</xdr:col>
      <xdr:colOff>38100</xdr:colOff>
      <xdr:row>98</xdr:row>
      <xdr:rowOff>93534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xdr:rowOff>
    </xdr:from>
    <xdr:to>
      <xdr:col>55</xdr:col>
      <xdr:colOff>0</xdr:colOff>
      <xdr:row>39</xdr:row>
      <xdr:rowOff>4255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9042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4255</xdr:rowOff>
    </xdr:from>
    <xdr:to>
      <xdr:col>50</xdr:col>
      <xdr:colOff>114300</xdr:colOff>
      <xdr:row>39</xdr:row>
      <xdr:rowOff>4445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9080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xdr:rowOff>
    </xdr:from>
    <xdr:to>
      <xdr:col>45</xdr:col>
      <xdr:colOff>177800</xdr:colOff>
      <xdr:row>39</xdr:row>
      <xdr:rowOff>4826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909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4826</xdr:rowOff>
    </xdr:from>
    <xdr:to>
      <xdr:col>41</xdr:col>
      <xdr:colOff>50800</xdr:colOff>
      <xdr:row>39</xdr:row>
      <xdr:rowOff>8065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9137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124523</xdr:rowOff>
    </xdr:from>
    <xdr:to>
      <xdr:col>55</xdr:col>
      <xdr:colOff>50800</xdr:colOff>
      <xdr:row>39</xdr:row>
      <xdr:rowOff>54673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39450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124905</xdr:rowOff>
    </xdr:from>
    <xdr:to>
      <xdr:col>50</xdr:col>
      <xdr:colOff>165100</xdr:colOff>
      <xdr:row>39</xdr:row>
      <xdr:rowOff>55055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46182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125095</xdr:rowOff>
    </xdr:from>
    <xdr:to>
      <xdr:col>46</xdr:col>
      <xdr:colOff>38100</xdr:colOff>
      <xdr:row>39</xdr:row>
      <xdr:rowOff>55245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46372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128715</xdr:rowOff>
    </xdr:from>
    <xdr:to>
      <xdr:col>36</xdr:col>
      <xdr:colOff>165100</xdr:colOff>
      <xdr:row>39</xdr:row>
      <xdr:rowOff>58865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49992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137833</xdr:rowOff>
    </xdr:from>
    <xdr:to>
      <xdr:col>55</xdr:col>
      <xdr:colOff>0</xdr:colOff>
      <xdr:row>55</xdr:row>
      <xdr:rowOff>53937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96133"/>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12427</xdr:rowOff>
    </xdr:from>
    <xdr:to>
      <xdr:col>50</xdr:col>
      <xdr:colOff>114300</xdr:colOff>
      <xdr:row>55</xdr:row>
      <xdr:rowOff>53937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42177"/>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12427</xdr:rowOff>
    </xdr:from>
    <xdr:to>
      <xdr:col>45</xdr:col>
      <xdr:colOff>177800</xdr:colOff>
      <xdr:row>55</xdr:row>
      <xdr:rowOff>118516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42177"/>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118516</xdr:rowOff>
    </xdr:from>
    <xdr:to>
      <xdr:col>41</xdr:col>
      <xdr:colOff>50800</xdr:colOff>
      <xdr:row>55</xdr:row>
      <xdr:rowOff>118897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482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87033</xdr:rowOff>
    </xdr:from>
    <xdr:to>
      <xdr:col>55</xdr:col>
      <xdr:colOff>50800</xdr:colOff>
      <xdr:row>55</xdr:row>
      <xdr:rowOff>17183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109910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3137</xdr:rowOff>
    </xdr:from>
    <xdr:to>
      <xdr:col>50</xdr:col>
      <xdr:colOff>165100</xdr:colOff>
      <xdr:row>55</xdr:row>
      <xdr:rowOff>104737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121264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133077</xdr:rowOff>
    </xdr:from>
    <xdr:to>
      <xdr:col>46</xdr:col>
      <xdr:colOff>38100</xdr:colOff>
      <xdr:row>55</xdr:row>
      <xdr:rowOff>63227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54354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67716</xdr:rowOff>
    </xdr:from>
    <xdr:to>
      <xdr:col>41</xdr:col>
      <xdr:colOff>101600</xdr:colOff>
      <xdr:row>55</xdr:row>
      <xdr:rowOff>169316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160443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68097</xdr:rowOff>
    </xdr:from>
    <xdr:to>
      <xdr:col>36</xdr:col>
      <xdr:colOff>165100</xdr:colOff>
      <xdr:row>55</xdr:row>
      <xdr:rowOff>169697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160824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12154</xdr:rowOff>
    </xdr:from>
    <xdr:to>
      <xdr:col>55</xdr:col>
      <xdr:colOff>0</xdr:colOff>
      <xdr:row>78</xdr:row>
      <xdr:rowOff>89819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85254"/>
          <a:ext cx="838200" cy="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56262</xdr:rowOff>
    </xdr:from>
    <xdr:to>
      <xdr:col>50</xdr:col>
      <xdr:colOff>114300</xdr:colOff>
      <xdr:row>78</xdr:row>
      <xdr:rowOff>89819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9362"/>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56262</xdr:rowOff>
    </xdr:from>
    <xdr:to>
      <xdr:col>45</xdr:col>
      <xdr:colOff>177800</xdr:colOff>
      <xdr:row>78</xdr:row>
      <xdr:rowOff>102017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9362"/>
          <a:ext cx="889000" cy="4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97692</xdr:rowOff>
    </xdr:from>
    <xdr:to>
      <xdr:col>41</xdr:col>
      <xdr:colOff>50800</xdr:colOff>
      <xdr:row>78</xdr:row>
      <xdr:rowOff>102017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0792"/>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132804</xdr:rowOff>
    </xdr:from>
    <xdr:to>
      <xdr:col>55</xdr:col>
      <xdr:colOff>50800</xdr:colOff>
      <xdr:row>78</xdr:row>
      <xdr:rowOff>62954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92181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39019</xdr:rowOff>
    </xdr:from>
    <xdr:to>
      <xdr:col>50</xdr:col>
      <xdr:colOff>165100</xdr:colOff>
      <xdr:row>78</xdr:row>
      <xdr:rowOff>140619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131746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5462</xdr:rowOff>
    </xdr:from>
    <xdr:to>
      <xdr:col>46</xdr:col>
      <xdr:colOff>38100</xdr:colOff>
      <xdr:row>78</xdr:row>
      <xdr:rowOff>107062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98189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51217</xdr:rowOff>
    </xdr:from>
    <xdr:to>
      <xdr:col>41</xdr:col>
      <xdr:colOff>101600</xdr:colOff>
      <xdr:row>78</xdr:row>
      <xdr:rowOff>152817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143944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46892</xdr:rowOff>
    </xdr:from>
    <xdr:to>
      <xdr:col>36</xdr:col>
      <xdr:colOff>165100</xdr:colOff>
      <xdr:row>78</xdr:row>
      <xdr:rowOff>148492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139619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xdr:rowOff>
    </xdr:from>
    <xdr:to>
      <xdr:col>55</xdr:col>
      <xdr:colOff>0</xdr:colOff>
      <xdr:row>98</xdr:row>
      <xdr:rowOff>51853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2517"/>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27876</xdr:rowOff>
    </xdr:from>
    <xdr:to>
      <xdr:col>50</xdr:col>
      <xdr:colOff>114300</xdr:colOff>
      <xdr:row>98</xdr:row>
      <xdr:rowOff>51853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29976"/>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9020</xdr:rowOff>
    </xdr:from>
    <xdr:to>
      <xdr:col>45</xdr:col>
      <xdr:colOff>177800</xdr:colOff>
      <xdr:row>98</xdr:row>
      <xdr:rowOff>27876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11120"/>
          <a:ext cx="8890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137413</xdr:rowOff>
    </xdr:from>
    <xdr:to>
      <xdr:col>41</xdr:col>
      <xdr:colOff>50800</xdr:colOff>
      <xdr:row>98</xdr:row>
      <xdr:rowOff>9020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8063"/>
          <a:ext cx="889000" cy="4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121067</xdr:rowOff>
    </xdr:from>
    <xdr:to>
      <xdr:col>55</xdr:col>
      <xdr:colOff>50800</xdr:colOff>
      <xdr:row>98</xdr:row>
      <xdr:rowOff>51217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99494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xdr:rowOff>
    </xdr:from>
    <xdr:to>
      <xdr:col>50</xdr:col>
      <xdr:colOff>165100</xdr:colOff>
      <xdr:row>98</xdr:row>
      <xdr:rowOff>102653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93780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9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148526</xdr:rowOff>
    </xdr:from>
    <xdr:to>
      <xdr:col>46</xdr:col>
      <xdr:colOff>38100</xdr:colOff>
      <xdr:row>98</xdr:row>
      <xdr:rowOff>78676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129670</xdr:rowOff>
    </xdr:from>
    <xdr:to>
      <xdr:col>41</xdr:col>
      <xdr:colOff>101600</xdr:colOff>
      <xdr:row>98</xdr:row>
      <xdr:rowOff>59820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50947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86613</xdr:rowOff>
    </xdr:from>
    <xdr:to>
      <xdr:col>36</xdr:col>
      <xdr:colOff>165100</xdr:colOff>
      <xdr:row>98</xdr:row>
      <xdr:rowOff>16763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12751</xdr:rowOff>
    </xdr:from>
    <xdr:to>
      <xdr:col>85</xdr:col>
      <xdr:colOff>127000</xdr:colOff>
      <xdr:row>36</xdr:row>
      <xdr:rowOff>48603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84951"/>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48603</xdr:rowOff>
    </xdr:from>
    <xdr:to>
      <xdr:col>81</xdr:col>
      <xdr:colOff>50800</xdr:colOff>
      <xdr:row>36</xdr:row>
      <xdr:rowOff>121279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20803"/>
          <a:ext cx="889000" cy="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121279</xdr:rowOff>
    </xdr:from>
    <xdr:to>
      <xdr:col>76</xdr:col>
      <xdr:colOff>114300</xdr:colOff>
      <xdr:row>37</xdr:row>
      <xdr:rowOff>10655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93479"/>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2102</xdr:rowOff>
    </xdr:from>
    <xdr:to>
      <xdr:col>71</xdr:col>
      <xdr:colOff>177800</xdr:colOff>
      <xdr:row>37</xdr:row>
      <xdr:rowOff>10655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45752"/>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133401</xdr:rowOff>
    </xdr:from>
    <xdr:to>
      <xdr:col>85</xdr:col>
      <xdr:colOff>177800</xdr:colOff>
      <xdr:row>36</xdr:row>
      <xdr:rowOff>63551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156278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169253</xdr:rowOff>
    </xdr:from>
    <xdr:to>
      <xdr:col>81</xdr:col>
      <xdr:colOff>101600</xdr:colOff>
      <xdr:row>36</xdr:row>
      <xdr:rowOff>99403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115930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70479</xdr:rowOff>
    </xdr:from>
    <xdr:to>
      <xdr:col>76</xdr:col>
      <xdr:colOff>165100</xdr:colOff>
      <xdr:row>37</xdr:row>
      <xdr:rowOff>629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163206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131305</xdr:rowOff>
    </xdr:from>
    <xdr:to>
      <xdr:col>72</xdr:col>
      <xdr:colOff>38100</xdr:colOff>
      <xdr:row>37</xdr:row>
      <xdr:rowOff>61455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52582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122752</xdr:rowOff>
    </xdr:from>
    <xdr:to>
      <xdr:col>67</xdr:col>
      <xdr:colOff>101600</xdr:colOff>
      <xdr:row>37</xdr:row>
      <xdr:rowOff>52902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44029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98246</xdr:rowOff>
    </xdr:from>
    <xdr:to>
      <xdr:col>85</xdr:col>
      <xdr:colOff>127000</xdr:colOff>
      <xdr:row>57</xdr:row>
      <xdr:rowOff>119839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70896"/>
          <a:ext cx="838200" cy="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97917</xdr:rowOff>
    </xdr:from>
    <xdr:to>
      <xdr:col>81</xdr:col>
      <xdr:colOff>50800</xdr:colOff>
      <xdr:row>57</xdr:row>
      <xdr:rowOff>98246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70567"/>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97917</xdr:rowOff>
    </xdr:from>
    <xdr:to>
      <xdr:col>76</xdr:col>
      <xdr:colOff>114300</xdr:colOff>
      <xdr:row>57</xdr:row>
      <xdr:rowOff>135000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70567"/>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54972</xdr:rowOff>
    </xdr:from>
    <xdr:to>
      <xdr:col>71</xdr:col>
      <xdr:colOff>177800</xdr:colOff>
      <xdr:row>57</xdr:row>
      <xdr:rowOff>135000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27622"/>
          <a:ext cx="889000" cy="8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69039</xdr:rowOff>
    </xdr:from>
    <xdr:to>
      <xdr:col>85</xdr:col>
      <xdr:colOff>177800</xdr:colOff>
      <xdr:row>57</xdr:row>
      <xdr:rowOff>170639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155416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47446</xdr:rowOff>
    </xdr:from>
    <xdr:to>
      <xdr:col>81</xdr:col>
      <xdr:colOff>101600</xdr:colOff>
      <xdr:row>57</xdr:row>
      <xdr:rowOff>149046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140173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47117</xdr:rowOff>
    </xdr:from>
    <xdr:to>
      <xdr:col>76</xdr:col>
      <xdr:colOff>165100</xdr:colOff>
      <xdr:row>57</xdr:row>
      <xdr:rowOff>148717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84200</xdr:rowOff>
    </xdr:from>
    <xdr:to>
      <xdr:col>72</xdr:col>
      <xdr:colOff>38100</xdr:colOff>
      <xdr:row>58</xdr:row>
      <xdr:rowOff>14350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4172</xdr:rowOff>
    </xdr:from>
    <xdr:to>
      <xdr:col>67</xdr:col>
      <xdr:colOff>101600</xdr:colOff>
      <xdr:row>57</xdr:row>
      <xdr:rowOff>105772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96899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159988</xdr:rowOff>
    </xdr:from>
    <xdr:to>
      <xdr:col>85</xdr:col>
      <xdr:colOff>127000</xdr:colOff>
      <xdr:row>73</xdr:row>
      <xdr:rowOff>115412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504388"/>
          <a:ext cx="8382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159988</xdr:rowOff>
    </xdr:from>
    <xdr:to>
      <xdr:col>81</xdr:col>
      <xdr:colOff>50800</xdr:colOff>
      <xdr:row>75</xdr:row>
      <xdr:rowOff>145529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504388"/>
          <a:ext cx="889000" cy="4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145529</xdr:rowOff>
    </xdr:from>
    <xdr:to>
      <xdr:col>76</xdr:col>
      <xdr:colOff>114300</xdr:colOff>
      <xdr:row>78</xdr:row>
      <xdr:rowOff>165533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004279"/>
          <a:ext cx="889000" cy="5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82377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54451</xdr:rowOff>
    </xdr:from>
    <xdr:to>
      <xdr:col>71</xdr:col>
      <xdr:colOff>177800</xdr:colOff>
      <xdr:row>78</xdr:row>
      <xdr:rowOff>165533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256101"/>
          <a:ext cx="889000" cy="2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84281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64612</xdr:rowOff>
    </xdr:from>
    <xdr:to>
      <xdr:col>85</xdr:col>
      <xdr:colOff>177800</xdr:colOff>
      <xdr:row>73</xdr:row>
      <xdr:rowOff>166212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5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87489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43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109188</xdr:rowOff>
    </xdr:from>
    <xdr:to>
      <xdr:col>81</xdr:col>
      <xdr:colOff>101600</xdr:colOff>
      <xdr:row>73</xdr:row>
      <xdr:rowOff>39338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4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55865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2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94729</xdr:rowOff>
    </xdr:from>
    <xdr:to>
      <xdr:col>76</xdr:col>
      <xdr:colOff>165100</xdr:colOff>
      <xdr:row>76</xdr:row>
      <xdr:rowOff>24879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41406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114733</xdr:rowOff>
    </xdr:from>
    <xdr:to>
      <xdr:col>72</xdr:col>
      <xdr:colOff>38100</xdr:colOff>
      <xdr:row>79</xdr:row>
      <xdr:rowOff>44883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36010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3651</xdr:rowOff>
    </xdr:from>
    <xdr:to>
      <xdr:col>67</xdr:col>
      <xdr:colOff>101600</xdr:colOff>
      <xdr:row>77</xdr:row>
      <xdr:rowOff>105251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121778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9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8615</xdr:rowOff>
    </xdr:from>
    <xdr:to>
      <xdr:col>85</xdr:col>
      <xdr:colOff>127000</xdr:colOff>
      <xdr:row>97</xdr:row>
      <xdr:rowOff>14089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39265"/>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14089</xdr:rowOff>
    </xdr:from>
    <xdr:to>
      <xdr:col>81</xdr:col>
      <xdr:colOff>50800</xdr:colOff>
      <xdr:row>97</xdr:row>
      <xdr:rowOff>18617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473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18617</xdr:rowOff>
    </xdr:from>
    <xdr:to>
      <xdr:col>76</xdr:col>
      <xdr:colOff>114300</xdr:colOff>
      <xdr:row>97</xdr:row>
      <xdr:rowOff>43830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49267"/>
          <a:ext cx="889000" cy="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43830</xdr:rowOff>
    </xdr:from>
    <xdr:to>
      <xdr:col>71</xdr:col>
      <xdr:colOff>177800</xdr:colOff>
      <xdr:row>97</xdr:row>
      <xdr:rowOff>53049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74480"/>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129265</xdr:rowOff>
    </xdr:from>
    <xdr:to>
      <xdr:col>85</xdr:col>
      <xdr:colOff>177800</xdr:colOff>
      <xdr:row>97</xdr:row>
      <xdr:rowOff>59415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152142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134739</xdr:rowOff>
    </xdr:from>
    <xdr:to>
      <xdr:col>81</xdr:col>
      <xdr:colOff>101600</xdr:colOff>
      <xdr:row>97</xdr:row>
      <xdr:rowOff>64889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81416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6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139267</xdr:rowOff>
    </xdr:from>
    <xdr:to>
      <xdr:col>76</xdr:col>
      <xdr:colOff>165100</xdr:colOff>
      <xdr:row>97</xdr:row>
      <xdr:rowOff>69417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60544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164480</xdr:rowOff>
    </xdr:from>
    <xdr:to>
      <xdr:col>72</xdr:col>
      <xdr:colOff>38100</xdr:colOff>
      <xdr:row>97</xdr:row>
      <xdr:rowOff>94630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85757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2249</xdr:rowOff>
    </xdr:from>
    <xdr:to>
      <xdr:col>67</xdr:col>
      <xdr:colOff>101600</xdr:colOff>
      <xdr:row>97</xdr:row>
      <xdr:rowOff>103849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94976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676,320</a:t>
          </a:r>
          <a:r>
            <a:rPr kumimoji="1" lang="ja-JP" altLang="ja-JP" sz="1100">
              <a:solidFill>
                <a:schemeClr val="dk1"/>
              </a:solidFill>
              <a:effectLst/>
              <a:latin typeface="+mn-lt"/>
              <a:ea typeface="+mn-ea"/>
              <a:cs typeface="+mn-cs"/>
            </a:rPr>
            <a:t>円となっている。 </a:t>
          </a:r>
          <a:r>
            <a:rPr kumimoji="1" lang="ja-JP" altLang="en-US" sz="1100">
              <a:solidFill>
                <a:schemeClr val="dk1"/>
              </a:solidFill>
              <a:effectLst/>
              <a:latin typeface="+mn-lt"/>
              <a:ea typeface="+mn-ea"/>
              <a:cs typeface="+mn-cs"/>
            </a:rPr>
            <a:t>商工費については、新型コロナウイルス緊急対策事業として実施したプレミアム付商品券発行事業等により大きく増額している。土木費については、</a:t>
          </a:r>
          <a:r>
            <a:rPr kumimoji="1" lang="ja-JP" altLang="ja-JP" sz="1100">
              <a:solidFill>
                <a:schemeClr val="dk1"/>
              </a:solidFill>
              <a:effectLst/>
              <a:latin typeface="+mn-lt"/>
              <a:ea typeface="+mn-ea"/>
              <a:cs typeface="+mn-cs"/>
            </a:rPr>
            <a:t>大分県、類似団体、全国平均</a:t>
          </a:r>
          <a:r>
            <a:rPr kumimoji="1" lang="ja-JP" altLang="en-US" sz="1100">
              <a:solidFill>
                <a:schemeClr val="dk1"/>
              </a:solidFill>
              <a:effectLst/>
              <a:latin typeface="+mn-lt"/>
              <a:ea typeface="+mn-ea"/>
              <a:cs typeface="+mn-cs"/>
            </a:rPr>
            <a:t>全てを下回っているものの、各道路整備事業費の伸びにより前年度より大きく増額をしているため、</a:t>
          </a:r>
          <a:r>
            <a:rPr lang="ja-JP" altLang="ja-JP" sz="1100">
              <a:solidFill>
                <a:schemeClr val="dk1"/>
              </a:solidFill>
              <a:effectLst/>
              <a:latin typeface="+mn-lt"/>
              <a:ea typeface="+mn-ea"/>
              <a:cs typeface="+mn-cs"/>
            </a:rPr>
            <a:t>今後一層の</a:t>
          </a:r>
          <a:r>
            <a:rPr kumimoji="1" lang="ja-JP" altLang="ja-JP" sz="1100">
              <a:solidFill>
                <a:schemeClr val="dk1"/>
              </a:solidFill>
              <a:effectLst/>
              <a:latin typeface="+mn-lt"/>
              <a:ea typeface="+mn-ea"/>
              <a:cs typeface="+mn-cs"/>
            </a:rPr>
            <a:t>事業費の見直しが求められる。</a:t>
          </a:r>
          <a:r>
            <a:rPr kumimoji="1" lang="ja-JP" altLang="en-US" sz="1100">
              <a:solidFill>
                <a:schemeClr val="dk1"/>
              </a:solidFill>
              <a:effectLst/>
              <a:latin typeface="+mn-lt"/>
              <a:ea typeface="+mn-ea"/>
              <a:cs typeface="+mn-cs"/>
            </a:rPr>
            <a:t>衛生費については、し尿処理整備事業費の減により前年度より大きく減となっているものの、</a:t>
          </a:r>
          <a:r>
            <a:rPr kumimoji="1" lang="ja-JP" altLang="ja-JP" sz="1100">
              <a:solidFill>
                <a:schemeClr val="dk1"/>
              </a:solidFill>
              <a:effectLst/>
              <a:latin typeface="+mn-lt"/>
              <a:ea typeface="+mn-ea"/>
              <a:cs typeface="+mn-cs"/>
            </a:rPr>
            <a:t>大分県、類似団体、全国平均全てを上回っている状況である</a:t>
          </a:r>
          <a:r>
            <a:rPr kumimoji="1" lang="ja-JP" altLang="en-US" sz="1100">
              <a:solidFill>
                <a:schemeClr val="dk1"/>
              </a:solidFill>
              <a:effectLst/>
              <a:latin typeface="+mn-lt"/>
              <a:ea typeface="+mn-ea"/>
              <a:cs typeface="+mn-cs"/>
            </a:rPr>
            <a:t>。加えて、今後は新環境センター整備等の大型事業が予定されているため、経常的な歳出事業費の見直しを図っていく。</a:t>
          </a:r>
          <a:r>
            <a:rPr kumimoji="1" lang="ja-JP" altLang="ja-JP" sz="1100">
              <a:solidFill>
                <a:schemeClr val="dk1"/>
              </a:solidFill>
              <a:effectLst/>
              <a:latin typeface="+mn-lt"/>
              <a:ea typeface="+mn-ea"/>
              <a:cs typeface="+mn-cs"/>
            </a:rPr>
            <a:t>災害復旧事業費については、前年度比では減となっているものの、令和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等の災害復旧費により、大分県、類似団体、全国平均全てを上回っている状況である。早期復旧に向け、最優先で事業に取り組みつつ、経費の減少を図っていく。公債費については、大分県、類似団体、全国平均全てを上回っている状況である。普通建設事業費の抑制はもちろん、高利率借入金の繰上償還検討や、単年における起債借入額が償還額を上回らないように調整を図るなど、公債費および残高の減少に向けて多角的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財政調整基金については、普通交付税</a:t>
          </a:r>
          <a:r>
            <a:rPr kumimoji="1" lang="ja-JP" altLang="en-US" sz="1000">
              <a:solidFill>
                <a:schemeClr val="dk1"/>
              </a:solidFill>
              <a:effectLst/>
              <a:latin typeface="+mn-lt"/>
              <a:ea typeface="+mn-ea"/>
              <a:cs typeface="+mn-cs"/>
            </a:rPr>
            <a:t>や臨時財政対策債の減額</a:t>
          </a:r>
          <a:r>
            <a:rPr kumimoji="1" lang="ja-JP" altLang="ja-JP" sz="1000">
              <a:solidFill>
                <a:schemeClr val="dk1"/>
              </a:solidFill>
              <a:effectLst/>
              <a:latin typeface="+mn-lt"/>
              <a:ea typeface="+mn-ea"/>
              <a:cs typeface="+mn-cs"/>
            </a:rPr>
            <a:t>があったこと</a:t>
          </a:r>
          <a:r>
            <a:rPr kumimoji="1" lang="ja-JP" altLang="en-US" sz="1000">
              <a:solidFill>
                <a:schemeClr val="dk1"/>
              </a:solidFill>
              <a:effectLst/>
              <a:latin typeface="+mn-lt"/>
              <a:ea typeface="+mn-ea"/>
              <a:cs typeface="+mn-cs"/>
            </a:rPr>
            <a:t>に加え</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物価高騰による物件費の増や、障害福祉サービス負担金等の経常的な扶助費の増による収支差に対応するため、</a:t>
          </a:r>
          <a:r>
            <a:rPr kumimoji="1" lang="en-US" altLang="ja-JP" sz="1000">
              <a:solidFill>
                <a:schemeClr val="dk1"/>
              </a:solidFill>
              <a:effectLst/>
              <a:latin typeface="+mn-lt"/>
              <a:ea typeface="+mn-ea"/>
              <a:cs typeface="+mn-cs"/>
            </a:rPr>
            <a:t>353,189</a:t>
          </a:r>
          <a:r>
            <a:rPr kumimoji="1" lang="ja-JP" altLang="ja-JP" sz="1000">
              <a:solidFill>
                <a:schemeClr val="dk1"/>
              </a:solidFill>
              <a:effectLst/>
              <a:latin typeface="+mn-lt"/>
              <a:ea typeface="+mn-ea"/>
              <a:cs typeface="+mn-cs"/>
            </a:rPr>
            <a:t>千円を</a:t>
          </a:r>
          <a:r>
            <a:rPr kumimoji="1" lang="ja-JP" altLang="en-US" sz="1000">
              <a:solidFill>
                <a:schemeClr val="dk1"/>
              </a:solidFill>
              <a:effectLst/>
              <a:latin typeface="+mn-lt"/>
              <a:ea typeface="+mn-ea"/>
              <a:cs typeface="+mn-cs"/>
            </a:rPr>
            <a:t>繰り入れた</a:t>
          </a:r>
          <a:r>
            <a:rPr kumimoji="1" lang="ja-JP" altLang="ja-JP" sz="1000">
              <a:solidFill>
                <a:schemeClr val="dk1"/>
              </a:solidFill>
              <a:effectLst/>
              <a:latin typeface="+mn-lt"/>
              <a:ea typeface="+mn-ea"/>
              <a:cs typeface="+mn-cs"/>
            </a:rPr>
            <a:t>結果、目標とする標準財政規模の</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％以上</a:t>
          </a:r>
          <a:r>
            <a:rPr kumimoji="1" lang="ja-JP" altLang="en-US" sz="1000">
              <a:solidFill>
                <a:schemeClr val="dk1"/>
              </a:solidFill>
              <a:effectLst/>
              <a:latin typeface="+mn-lt"/>
              <a:ea typeface="+mn-ea"/>
              <a:cs typeface="+mn-cs"/>
            </a:rPr>
            <a:t>を達成するには至らなかった</a:t>
          </a:r>
          <a:r>
            <a:rPr kumimoji="1" lang="ja-JP" altLang="ja-JP" sz="1000">
              <a:solidFill>
                <a:schemeClr val="dk1"/>
              </a:solidFill>
              <a:effectLst/>
              <a:latin typeface="+mn-lt"/>
              <a:ea typeface="+mn-ea"/>
              <a:cs typeface="+mn-cs"/>
            </a:rPr>
            <a:t>。一方、実質収支額については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月豪雨災害に係る</a:t>
          </a:r>
          <a:r>
            <a:rPr kumimoji="1" lang="ja-JP" altLang="en-US" sz="1000">
              <a:solidFill>
                <a:schemeClr val="dk1"/>
              </a:solidFill>
              <a:effectLst/>
              <a:latin typeface="+mn-lt"/>
              <a:ea typeface="+mn-ea"/>
              <a:cs typeface="+mn-cs"/>
            </a:rPr>
            <a:t>現年実施分に対する</a:t>
          </a:r>
          <a:r>
            <a:rPr kumimoji="1" lang="ja-JP" altLang="ja-JP" sz="1000">
              <a:solidFill>
                <a:schemeClr val="dk1"/>
              </a:solidFill>
              <a:effectLst/>
              <a:latin typeface="+mn-lt"/>
              <a:ea typeface="+mn-ea"/>
              <a:cs typeface="+mn-cs"/>
            </a:rPr>
            <a:t>補助金が後年度収入</a:t>
          </a:r>
          <a:r>
            <a:rPr kumimoji="1" lang="ja-JP" altLang="en-US" sz="1000">
              <a:solidFill>
                <a:schemeClr val="dk1"/>
              </a:solidFill>
              <a:effectLst/>
              <a:latin typeface="+mn-lt"/>
              <a:ea typeface="+mn-ea"/>
              <a:cs typeface="+mn-cs"/>
            </a:rPr>
            <a:t>になった等の事象は発生しなかったことから、令和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年度以前の水準となっている</a:t>
          </a:r>
          <a:r>
            <a:rPr kumimoji="1" lang="ja-JP" altLang="ja-JP" sz="1000">
              <a:solidFill>
                <a:schemeClr val="dk1"/>
              </a:solidFill>
              <a:effectLst/>
              <a:latin typeface="+mn-lt"/>
              <a:ea typeface="+mn-ea"/>
              <a:cs typeface="+mn-cs"/>
            </a:rPr>
            <a:t>。今後も財政の健全化を引き続き推進し、歳出入の適正管理や基金運用の適正化に努め、持続的な財政運営を行っていく。</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連結実質赤字比率については、一般会計、特別会計ともに黒字で推移しており、令和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年度の標準的な収入に対する全会計の収支額の比率は△</a:t>
          </a:r>
          <a:r>
            <a:rPr kumimoji="1" lang="en-US" altLang="ja-JP" sz="1100">
              <a:solidFill>
                <a:schemeClr val="dk1"/>
              </a:solidFill>
              <a:effectLst/>
              <a:latin typeface="+mn-lt"/>
              <a:ea typeface="+mn-ea"/>
              <a:cs typeface="+mn-cs"/>
            </a:rPr>
            <a:t>11.03</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今後、使用料金改定や滞納整理、歳出の削減を進め、以後も赤字に陥ることのないよう、すべての会計において財政の健全化に努める。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公営企業に対する繰出金については、</a:t>
          </a:r>
          <a:r>
            <a:rPr kumimoji="1" lang="ja-JP" altLang="en-US" sz="1100">
              <a:solidFill>
                <a:schemeClr val="dk1"/>
              </a:solidFill>
              <a:effectLst/>
              <a:latin typeface="+mn-lt"/>
              <a:ea typeface="+mn-ea"/>
              <a:cs typeface="+mn-cs"/>
            </a:rPr>
            <a:t>前年度と同水準で推移している</a:t>
          </a:r>
          <a:r>
            <a:rPr kumimoji="1" lang="ja-JP" altLang="ja-JP" sz="1100">
              <a:solidFill>
                <a:schemeClr val="dk1"/>
              </a:solidFill>
              <a:effectLst/>
              <a:latin typeface="+mn-lt"/>
              <a:ea typeface="+mn-ea"/>
              <a:cs typeface="+mn-cs"/>
            </a:rPr>
            <a:t>。一方で、算入公債費等は減少しているため、分子が増額となった。</a:t>
          </a:r>
          <a:endParaRPr lang="ja-JP" altLang="ja-JP" sz="1400">
            <a:effectLst/>
          </a:endParaRPr>
        </a:p>
        <a:p>
          <a:r>
            <a:rPr kumimoji="1" lang="ja-JP" altLang="ja-JP" sz="1100">
              <a:solidFill>
                <a:schemeClr val="dk1"/>
              </a:solidFill>
              <a:effectLst/>
              <a:latin typeface="+mn-lt"/>
              <a:ea typeface="+mn-ea"/>
              <a:cs typeface="+mn-cs"/>
            </a:rPr>
            <a:t>大規模建設事業が続く一般会計では元利償還金が</a:t>
          </a:r>
          <a:r>
            <a:rPr kumimoji="1" lang="ja-JP" altLang="en-US" sz="1100">
              <a:solidFill>
                <a:schemeClr val="dk1"/>
              </a:solidFill>
              <a:effectLst/>
              <a:latin typeface="+mn-lt"/>
              <a:ea typeface="+mn-ea"/>
              <a:cs typeface="+mn-cs"/>
            </a:rPr>
            <a:t>高い水準で推移している</a:t>
          </a:r>
          <a:r>
            <a:rPr kumimoji="1" lang="ja-JP" altLang="ja-JP" sz="1100">
              <a:solidFill>
                <a:schemeClr val="dk1"/>
              </a:solidFill>
              <a:effectLst/>
              <a:latin typeface="+mn-lt"/>
              <a:ea typeface="+mn-ea"/>
              <a:cs typeface="+mn-cs"/>
            </a:rPr>
            <a:t>中、合併特例事業債や過疎対策事業債等の交付税措置率が高い起債を中心に借入を行っているが、</a:t>
          </a:r>
          <a:r>
            <a:rPr kumimoji="1" lang="ja-JP" altLang="ja-JP" sz="1100" b="0">
              <a:solidFill>
                <a:schemeClr val="dk1"/>
              </a:solidFill>
              <a:effectLst/>
              <a:latin typeface="+mn-lt"/>
              <a:ea typeface="+mn-ea"/>
              <a:cs typeface="+mn-cs"/>
            </a:rPr>
            <a:t>合併特例債の借入限度額は目前に迫っている。</a:t>
          </a:r>
          <a:r>
            <a:rPr kumimoji="1" lang="ja-JP" altLang="ja-JP" sz="1100">
              <a:solidFill>
                <a:schemeClr val="dk1"/>
              </a:solidFill>
              <a:effectLst/>
              <a:latin typeface="+mn-lt"/>
              <a:ea typeface="+mn-ea"/>
              <a:cs typeface="+mn-cs"/>
            </a:rPr>
            <a:t>さらに、新環境センター整備事業等</a:t>
          </a:r>
          <a:r>
            <a:rPr kumimoji="1" lang="ja-JP" altLang="en-US" sz="1100">
              <a:solidFill>
                <a:schemeClr val="dk1"/>
              </a:solidFill>
              <a:effectLst/>
              <a:latin typeface="+mn-lt"/>
              <a:ea typeface="+mn-ea"/>
              <a:cs typeface="+mn-cs"/>
            </a:rPr>
            <a:t>の大型建設事業</a:t>
          </a:r>
          <a:r>
            <a:rPr kumimoji="1" lang="ja-JP" altLang="ja-JP" sz="1100">
              <a:solidFill>
                <a:schemeClr val="dk1"/>
              </a:solidFill>
              <a:effectLst/>
              <a:latin typeface="+mn-lt"/>
              <a:ea typeface="+mn-ea"/>
              <a:cs typeface="+mn-cs"/>
            </a:rPr>
            <a:t>が予定されている状況を踏まえると、今後は投資事業を厳選し、財政規模に見合った運営を行っていく必要がある。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将来負担額については、公営企業債等繰入見込額が増加した</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、充当可能財源である財政調整基金を約</a:t>
          </a:r>
          <a:r>
            <a:rPr kumimoji="1" lang="en-US" altLang="ja-JP" sz="1100">
              <a:solidFill>
                <a:schemeClr val="dk1"/>
              </a:solidFill>
              <a:effectLst/>
              <a:latin typeface="+mn-lt"/>
              <a:ea typeface="+mn-ea"/>
              <a:cs typeface="+mn-cs"/>
            </a:rPr>
            <a:t>353,189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取り崩したことにより</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新環境センター整備事業等</a:t>
          </a:r>
          <a:r>
            <a:rPr kumimoji="1" lang="ja-JP" altLang="en-US" sz="1100">
              <a:solidFill>
                <a:schemeClr val="dk1"/>
              </a:solidFill>
              <a:effectLst/>
              <a:latin typeface="+mn-lt"/>
              <a:ea typeface="+mn-ea"/>
              <a:cs typeface="+mn-cs"/>
            </a:rPr>
            <a:t>の大型建設事業</a:t>
          </a:r>
          <a:r>
            <a:rPr kumimoji="1" lang="ja-JP" altLang="ja-JP" sz="1100">
              <a:solidFill>
                <a:schemeClr val="dk1"/>
              </a:solidFill>
              <a:effectLst/>
              <a:latin typeface="+mn-lt"/>
              <a:ea typeface="+mn-ea"/>
              <a:cs typeface="+mn-cs"/>
            </a:rPr>
            <a:t>により地方債残高の増加が見込まれており、連動して将来負担額についても増加が想定される。</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次行財政改革実施計画</a:t>
          </a:r>
          <a:r>
            <a:rPr kumimoji="1" lang="ja-JP" altLang="ja-JP" sz="1100">
              <a:solidFill>
                <a:schemeClr val="dk1"/>
              </a:solidFill>
              <a:effectLst/>
              <a:latin typeface="+mn-lt"/>
              <a:ea typeface="+mn-ea"/>
              <a:cs typeface="+mn-cs"/>
            </a:rPr>
            <a:t>に則った事業精査を行い、適正な基金残高の保有に努め、将来の負担を抑制していく必要がある。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基金全体としては、ふるさと納税に係る基金の積立、国債運用による各種基金の運用益増などにより、特定目的基金で総額</a:t>
          </a:r>
          <a:r>
            <a:rPr kumimoji="1" lang="en-US" altLang="ja-JP" sz="1100">
              <a:solidFill>
                <a:schemeClr val="dk1"/>
              </a:solidFill>
              <a:effectLst/>
              <a:latin typeface="+mn-lt"/>
              <a:ea typeface="+mn-ea"/>
              <a:cs typeface="+mn-cs"/>
            </a:rPr>
            <a:t>118,852</a:t>
          </a:r>
          <a:r>
            <a:rPr kumimoji="1" lang="ja-JP" altLang="ja-JP" sz="1100">
              <a:solidFill>
                <a:schemeClr val="dk1"/>
              </a:solidFill>
              <a:effectLst/>
              <a:latin typeface="+mn-lt"/>
              <a:ea typeface="+mn-ea"/>
              <a:cs typeface="+mn-cs"/>
            </a:rPr>
            <a:t>千円を積み立てた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財政調整基金については、普通交付税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臨時財政対策債の減額があったことに加え、物価高騰による物件費の増や、障害福祉サービス負担金等の経常的な扶助費の増による収支差に対応するため、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353,189</a:t>
          </a:r>
          <a:r>
            <a:rPr kumimoji="1" lang="ja-JP" altLang="ja-JP" sz="1100">
              <a:solidFill>
                <a:schemeClr val="dk1"/>
              </a:solidFill>
              <a:effectLst/>
              <a:latin typeface="+mn-lt"/>
              <a:ea typeface="+mn-ea"/>
              <a:cs typeface="+mn-cs"/>
            </a:rPr>
            <a:t>千円を繰り入れた結果</a:t>
          </a:r>
          <a:r>
            <a:rPr kumimoji="1" lang="ja-JP" altLang="en-US" sz="1100">
              <a:solidFill>
                <a:schemeClr val="dk1"/>
              </a:solidFill>
              <a:effectLst/>
              <a:latin typeface="+mn-lt"/>
              <a:ea typeface="+mn-ea"/>
              <a:cs typeface="+mn-cs"/>
            </a:rPr>
            <a:t>、減額となっている。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経常経費の削減・投資事業の厳選を行い歳出額を抑制することが必要である。また、財政調整基金以外については、それぞれの目的に沿った事業に対して取り崩しを行い、財政調整基金への過度な負担を減少させ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ふるさと納税に係る基金の積立、国債運用による各種基金の運用益増などにより、総額</a:t>
          </a:r>
          <a:r>
            <a:rPr kumimoji="1" lang="en-US" altLang="ja-JP" sz="1100">
              <a:solidFill>
                <a:schemeClr val="dk1"/>
              </a:solidFill>
              <a:effectLst/>
              <a:latin typeface="+mn-lt"/>
              <a:ea typeface="+mn-ea"/>
              <a:cs typeface="+mn-cs"/>
            </a:rPr>
            <a:t>118,852</a:t>
          </a:r>
          <a:r>
            <a:rPr kumimoji="1" lang="ja-JP" altLang="ja-JP" sz="1100">
              <a:solidFill>
                <a:schemeClr val="dk1"/>
              </a:solidFill>
              <a:effectLst/>
              <a:latin typeface="+mn-lt"/>
              <a:ea typeface="+mn-ea"/>
              <a:cs typeface="+mn-cs"/>
            </a:rPr>
            <a:t>千円を積み立てることができた。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みらいふるさと基金については積み立てられた寄附金を有効な事業の財源として取り崩す予定である。ま た、地域振興基金については、今後大きく財政需要が発生する見込みとなっている施設更新整備事業の財源として検討をしていく必 要があると考えている。その他の基金については、それぞれの基金目的に沿った事業が発生した際に、適宜取り崩しを行う。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普通交付税や臨時財政対策債の減額があったことに加え、物価高騰による物件費の増や、障害福祉サービス負担金等の経常的な扶助費の増による収支差に対応するため、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353,189</a:t>
          </a:r>
          <a:r>
            <a:rPr kumimoji="1" lang="ja-JP" altLang="ja-JP" sz="1100">
              <a:solidFill>
                <a:schemeClr val="dk1"/>
              </a:solidFill>
              <a:effectLst/>
              <a:latin typeface="+mn-lt"/>
              <a:ea typeface="+mn-ea"/>
              <a:cs typeface="+mn-cs"/>
            </a:rPr>
            <a:t>千円を繰り入れた結果、減額となっている。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今後見込まれる大規模施設整備事業に必要な財源を確保するためにも、経常経費の削減・投資事業の厳選を行い歳出額を抑制することが必要である。また、基金残高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標準財政規模の</a:t>
          </a:r>
          <a:r>
            <a:rPr kumimoji="1" lang="ja-JP" altLang="en-US" sz="1100">
              <a:solidFill>
                <a:schemeClr val="dk1"/>
              </a:solidFill>
              <a:effectLst/>
              <a:latin typeface="+mn-lt"/>
              <a:ea typeface="+mn-ea"/>
              <a:cs typeface="+mn-cs"/>
            </a:rPr>
            <a:t>概ね</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2,500,000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を達成</a:t>
          </a:r>
          <a:r>
            <a:rPr kumimoji="1" lang="ja-JP" altLang="ja-JP" sz="1100">
              <a:solidFill>
                <a:schemeClr val="dk1"/>
              </a:solidFill>
              <a:effectLst/>
              <a:latin typeface="+mn-lt"/>
              <a:ea typeface="+mn-ea"/>
              <a:cs typeface="+mn-cs"/>
            </a:rPr>
            <a:t>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積立（運用益除く）、取り崩しともに行っていない。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令和６年度に向け県下統一で整備が進められている消防指令業務の共同運用について、既存の消防指令システム等に係る残債の繰上償還を行う際に、減債基金の取り崩しを予定している。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23522408</v>
      </c>
      <c r="BO4" s="449"/>
      <c r="BP4" s="449"/>
      <c r="BQ4" s="449"/>
      <c r="BR4" s="449"/>
      <c r="BS4" s="449"/>
      <c r="BT4" s="449"/>
      <c r="BU4" s="450"/>
      <c r="BV4" s="448">
        <v>23092068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22677689</v>
      </c>
      <c r="BO5" s="420"/>
      <c r="BP5" s="420"/>
      <c r="BQ5" s="420"/>
      <c r="BR5" s="420"/>
      <c r="BS5" s="420"/>
      <c r="BT5" s="420"/>
      <c r="BU5" s="421"/>
      <c r="BV5" s="419">
        <v>22654214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95.7</v>
      </c>
      <c r="CU5" s="417"/>
      <c r="CV5" s="417"/>
      <c r="CW5" s="417"/>
      <c r="CX5" s="417"/>
      <c r="CY5" s="417"/>
      <c r="CZ5" s="417"/>
      <c r="DA5" s="418"/>
      <c r="DB5" s="416">
        <v>89.3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844719</v>
      </c>
      <c r="BO6" s="420"/>
      <c r="BP6" s="420"/>
      <c r="BQ6" s="420"/>
      <c r="BR6" s="420"/>
      <c r="BS6" s="420"/>
      <c r="BT6" s="420"/>
      <c r="BU6" s="421"/>
      <c r="BV6" s="419">
        <v>437854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97</v>
      </c>
      <c r="CU6" s="563"/>
      <c r="CV6" s="563"/>
      <c r="CW6" s="563"/>
      <c r="CX6" s="563"/>
      <c r="CY6" s="563"/>
      <c r="CZ6" s="563"/>
      <c r="DA6" s="564"/>
      <c r="DB6" s="562">
        <v>92.4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392857</v>
      </c>
      <c r="BO7" s="420"/>
      <c r="BP7" s="420"/>
      <c r="BQ7" s="420"/>
      <c r="BR7" s="420"/>
      <c r="BS7" s="420"/>
      <c r="BT7" s="420"/>
      <c r="BU7" s="421"/>
      <c r="BV7" s="419">
        <v>335448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11068892</v>
      </c>
      <c r="CU7" s="420"/>
      <c r="CV7" s="420"/>
      <c r="CW7" s="420"/>
      <c r="CX7" s="420"/>
      <c r="CY7" s="420"/>
      <c r="CZ7" s="420"/>
      <c r="DA7" s="421"/>
      <c r="DB7" s="419">
        <v>11404794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451862</v>
      </c>
      <c r="BO8" s="420"/>
      <c r="BP8" s="420"/>
      <c r="BQ8" s="420"/>
      <c r="BR8" s="420"/>
      <c r="BS8" s="420"/>
      <c r="BT8" s="420"/>
      <c r="BU8" s="421"/>
      <c r="BV8" s="419">
        <v>102406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32772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107</v>
      </c>
      <c r="AV9" s="478"/>
      <c r="AW9" s="478"/>
      <c r="AX9" s="478"/>
      <c r="AY9" s="433" t="s">
        <v>118</v>
      </c>
      <c r="AZ9" s="434"/>
      <c r="BA9" s="434"/>
      <c r="BB9" s="434"/>
      <c r="BC9" s="434"/>
      <c r="BD9" s="434"/>
      <c r="BE9" s="434"/>
      <c r="BF9" s="434"/>
      <c r="BG9" s="434"/>
      <c r="BH9" s="434"/>
      <c r="BI9" s="434"/>
      <c r="BJ9" s="434"/>
      <c r="BK9" s="434"/>
      <c r="BL9" s="434"/>
      <c r="BM9" s="435"/>
      <c r="BN9" s="419">
        <v>349456</v>
      </c>
      <c r="BO9" s="420"/>
      <c r="BP9" s="420"/>
      <c r="BQ9" s="420"/>
      <c r="BR9" s="420"/>
      <c r="BS9" s="420"/>
      <c r="BT9" s="420"/>
      <c r="BU9" s="421"/>
      <c r="BV9" s="419">
        <v>-576633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16.100000000000001</v>
      </c>
      <c r="CU9" s="417"/>
      <c r="CV9" s="417"/>
      <c r="CW9" s="417"/>
      <c r="CX9" s="417"/>
      <c r="CY9" s="417"/>
      <c r="CZ9" s="417"/>
      <c r="DA9" s="418"/>
      <c r="DB9" s="416">
        <v>17.100000000000001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34262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2068</v>
      </c>
      <c r="BO10" s="420"/>
      <c r="BP10" s="420"/>
      <c r="BQ10" s="420"/>
      <c r="BR10" s="420"/>
      <c r="BS10" s="420"/>
      <c r="BT10" s="420"/>
      <c r="BU10" s="421"/>
      <c r="BV10" s="419">
        <v>263833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33531</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353189</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33103</v>
      </c>
      <c r="S13" s="507"/>
      <c r="T13" s="507"/>
      <c r="U13" s="507"/>
      <c r="V13" s="508"/>
      <c r="W13" s="509" t="s">
        <v>141</v>
      </c>
      <c r="X13" s="405"/>
      <c r="Y13" s="405"/>
      <c r="Z13" s="405"/>
      <c r="AA13" s="405"/>
      <c r="AB13" s="406"/>
      <c r="AC13" s="372">
        <v>1388</v>
      </c>
      <c r="AD13" s="373"/>
      <c r="AE13" s="373"/>
      <c r="AF13" s="373"/>
      <c r="AG13" s="374"/>
      <c r="AH13" s="372">
        <v>1427</v>
      </c>
      <c r="AI13" s="373"/>
      <c r="AJ13" s="373"/>
      <c r="AK13" s="373"/>
      <c r="AL13" s="432"/>
      <c r="AM13" s="476" t="s">
        <v>142</v>
      </c>
      <c r="AN13" s="376"/>
      <c r="AO13" s="376"/>
      <c r="AP13" s="376"/>
      <c r="AQ13" s="376"/>
      <c r="AR13" s="376"/>
      <c r="AS13" s="376"/>
      <c r="AT13" s="377"/>
      <c r="AU13" s="477" t="s">
        <v>128</v>
      </c>
      <c r="AV13" s="478"/>
      <c r="AW13" s="478"/>
      <c r="AX13" s="478"/>
      <c r="AY13" s="433" t="s">
        <v>143</v>
      </c>
      <c r="AZ13" s="434"/>
      <c r="BA13" s="434"/>
      <c r="BB13" s="434"/>
      <c r="BC13" s="434"/>
      <c r="BD13" s="434"/>
      <c r="BE13" s="434"/>
      <c r="BF13" s="434"/>
      <c r="BG13" s="434"/>
      <c r="BH13" s="434"/>
      <c r="BI13" s="434"/>
      <c r="BJ13" s="434"/>
      <c r="BK13" s="434"/>
      <c r="BL13" s="434"/>
      <c r="BM13" s="435"/>
      <c r="BN13" s="419">
        <v>-1665</v>
      </c>
      <c r="BO13" s="420"/>
      <c r="BP13" s="420"/>
      <c r="BQ13" s="420"/>
      <c r="BR13" s="420"/>
      <c r="BS13" s="420"/>
      <c r="BT13" s="420"/>
      <c r="BU13" s="421"/>
      <c r="BV13" s="419">
        <v>-312800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33811</v>
      </c>
      <c r="S14" s="507"/>
      <c r="T14" s="507"/>
      <c r="U14" s="507"/>
      <c r="V14" s="508"/>
      <c r="W14" s="510"/>
      <c r="X14" s="408"/>
      <c r="Y14" s="408"/>
      <c r="Z14" s="408"/>
      <c r="AA14" s="408"/>
      <c r="AB14" s="409"/>
      <c r="AC14" s="499">
        <v>9</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32.200000000000003</v>
      </c>
      <c r="CU14" s="517"/>
      <c r="CV14" s="517"/>
      <c r="CW14" s="517"/>
      <c r="CX14" s="517"/>
      <c r="CY14" s="517"/>
      <c r="CZ14" s="517"/>
      <c r="DA14" s="518"/>
      <c r="DB14" s="516">
        <v>21.4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33419</v>
      </c>
      <c r="S15" s="507"/>
      <c r="T15" s="507"/>
      <c r="U15" s="507"/>
      <c r="V15" s="508"/>
      <c r="W15" s="509" t="s">
        <v>147</v>
      </c>
      <c r="X15" s="405"/>
      <c r="Y15" s="405"/>
      <c r="Z15" s="405"/>
      <c r="AA15" s="405"/>
      <c r="AB15" s="406"/>
      <c r="AC15" s="372">
        <v>2292</v>
      </c>
      <c r="AD15" s="373"/>
      <c r="AE15" s="373"/>
      <c r="AF15" s="373"/>
      <c r="AG15" s="374"/>
      <c r="AH15" s="372">
        <v>2300</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4090573</v>
      </c>
      <c r="BO15" s="449"/>
      <c r="BP15" s="449"/>
      <c r="BQ15" s="449"/>
      <c r="BR15" s="449"/>
      <c r="BS15" s="449"/>
      <c r="BT15" s="449"/>
      <c r="BU15" s="450"/>
      <c r="BV15" s="448">
        <v>3978686</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14.8</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9892812</v>
      </c>
      <c r="BO16" s="420"/>
      <c r="BP16" s="420"/>
      <c r="BQ16" s="420"/>
      <c r="BR16" s="420"/>
      <c r="BS16" s="420"/>
      <c r="BT16" s="420"/>
      <c r="BU16" s="421"/>
      <c r="BV16" s="419">
        <v>9831246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11781</v>
      </c>
      <c r="AD17" s="373"/>
      <c r="AE17" s="373"/>
      <c r="AF17" s="373"/>
      <c r="AG17" s="374"/>
      <c r="AH17" s="372">
        <v>12045</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5121727</v>
      </c>
      <c r="BO17" s="420"/>
      <c r="BP17" s="420"/>
      <c r="BQ17" s="420"/>
      <c r="BR17" s="420"/>
      <c r="BS17" s="420"/>
      <c r="BT17" s="420"/>
      <c r="BU17" s="421"/>
      <c r="BV17" s="419">
        <v>4985593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319.32</v>
      </c>
      <c r="M18" s="472"/>
      <c r="N18" s="472"/>
      <c r="O18" s="472"/>
      <c r="P18" s="472"/>
      <c r="Q18" s="472"/>
      <c r="R18" s="473"/>
      <c r="S18" s="473"/>
      <c r="T18" s="473"/>
      <c r="U18" s="473"/>
      <c r="V18" s="474"/>
      <c r="W18" s="490"/>
      <c r="X18" s="491"/>
      <c r="Y18" s="491"/>
      <c r="Z18" s="491"/>
      <c r="AA18" s="491"/>
      <c r="AB18" s="515"/>
      <c r="AC18" s="389">
        <v>76.2</v>
      </c>
      <c r="AD18" s="390"/>
      <c r="AE18" s="390"/>
      <c r="AF18" s="390"/>
      <c r="AG18" s="475"/>
      <c r="AH18" s="389">
        <v>76.400000000000006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10872718</v>
      </c>
      <c r="BO18" s="420"/>
      <c r="BP18" s="420"/>
      <c r="BQ18" s="420"/>
      <c r="BR18" s="420"/>
      <c r="BS18" s="420"/>
      <c r="BT18" s="420"/>
      <c r="BU18" s="421"/>
      <c r="BV18" s="419">
        <v>10327292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103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14336026</v>
      </c>
      <c r="BO19" s="420"/>
      <c r="BP19" s="420"/>
      <c r="BQ19" s="420"/>
      <c r="BR19" s="420"/>
      <c r="BS19" s="420"/>
      <c r="BT19" s="420"/>
      <c r="BU19" s="421"/>
      <c r="BV19" s="419">
        <v>13448825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13175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22522077</v>
      </c>
      <c r="BO22" s="449"/>
      <c r="BP22" s="449"/>
      <c r="BQ22" s="449"/>
      <c r="BR22" s="449"/>
      <c r="BS22" s="449"/>
      <c r="BT22" s="449"/>
      <c r="BU22" s="450"/>
      <c r="BV22" s="448">
        <v>22799155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12730087</v>
      </c>
      <c r="BO23" s="420"/>
      <c r="BP23" s="420"/>
      <c r="BQ23" s="420"/>
      <c r="BR23" s="420"/>
      <c r="BS23" s="420"/>
      <c r="BT23" s="420"/>
      <c r="BU23" s="421"/>
      <c r="BV23" s="419">
        <v>12454004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7857</v>
      </c>
      <c r="R24" s="373"/>
      <c r="S24" s="373"/>
      <c r="T24" s="373"/>
      <c r="U24" s="373"/>
      <c r="V24" s="374"/>
      <c r="W24" s="462"/>
      <c r="X24" s="399"/>
      <c r="Y24" s="400"/>
      <c r="Z24" s="375" t="s">
        <v>172</v>
      </c>
      <c r="AA24" s="376"/>
      <c r="AB24" s="376"/>
      <c r="AC24" s="376"/>
      <c r="AD24" s="376"/>
      <c r="AE24" s="376"/>
      <c r="AF24" s="376"/>
      <c r="AG24" s="377"/>
      <c r="AH24" s="372">
        <v>346</v>
      </c>
      <c r="AI24" s="373"/>
      <c r="AJ24" s="373"/>
      <c r="AK24" s="373"/>
      <c r="AL24" s="374"/>
      <c r="AM24" s="372">
        <v>1050110</v>
      </c>
      <c r="AN24" s="373"/>
      <c r="AO24" s="373"/>
      <c r="AP24" s="373"/>
      <c r="AQ24" s="373"/>
      <c r="AR24" s="374"/>
      <c r="AS24" s="372">
        <v>3035</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15712740</v>
      </c>
      <c r="BO24" s="420"/>
      <c r="BP24" s="420"/>
      <c r="BQ24" s="420"/>
      <c r="BR24" s="420"/>
      <c r="BS24" s="420"/>
      <c r="BT24" s="420"/>
      <c r="BU24" s="421"/>
      <c r="BV24" s="419">
        <v>15446624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6373</v>
      </c>
      <c r="R25" s="373"/>
      <c r="S25" s="373"/>
      <c r="T25" s="373"/>
      <c r="U25" s="373"/>
      <c r="V25" s="374"/>
      <c r="W25" s="462"/>
      <c r="X25" s="399"/>
      <c r="Y25" s="400"/>
      <c r="Z25" s="375" t="s">
        <v>175</v>
      </c>
      <c r="AA25" s="376"/>
      <c r="AB25" s="376"/>
      <c r="AC25" s="376"/>
      <c r="AD25" s="376"/>
      <c r="AE25" s="376"/>
      <c r="AF25" s="376"/>
      <c r="AG25" s="377"/>
      <c r="AH25" s="372">
        <v>71</v>
      </c>
      <c r="AI25" s="373"/>
      <c r="AJ25" s="373"/>
      <c r="AK25" s="373"/>
      <c r="AL25" s="374"/>
      <c r="AM25" s="372">
        <v>191700</v>
      </c>
      <c r="AN25" s="373"/>
      <c r="AO25" s="373"/>
      <c r="AP25" s="373"/>
      <c r="AQ25" s="373"/>
      <c r="AR25" s="374"/>
      <c r="AS25" s="372">
        <v>2700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7142643</v>
      </c>
      <c r="BO25" s="449"/>
      <c r="BP25" s="449"/>
      <c r="BQ25" s="449"/>
      <c r="BR25" s="449"/>
      <c r="BS25" s="449"/>
      <c r="BT25" s="449"/>
      <c r="BU25" s="450"/>
      <c r="BV25" s="448">
        <v>914790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5568</v>
      </c>
      <c r="R26" s="373"/>
      <c r="S26" s="373"/>
      <c r="T26" s="373"/>
      <c r="U26" s="373"/>
      <c r="V26" s="374"/>
      <c r="W26" s="462"/>
      <c r="X26" s="399"/>
      <c r="Y26" s="400"/>
      <c r="Z26" s="375" t="s">
        <v>178</v>
      </c>
      <c r="AA26" s="430"/>
      <c r="AB26" s="430"/>
      <c r="AC26" s="430"/>
      <c r="AD26" s="430"/>
      <c r="AE26" s="430"/>
      <c r="AF26" s="430"/>
      <c r="AG26" s="431"/>
      <c r="AH26" s="372" t="s">
        <v>179</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3900</v>
      </c>
      <c r="R27" s="373"/>
      <c r="S27" s="373"/>
      <c r="T27" s="373"/>
      <c r="U27" s="373"/>
      <c r="V27" s="374"/>
      <c r="W27" s="462"/>
      <c r="X27" s="399"/>
      <c r="Y27" s="400"/>
      <c r="Z27" s="375" t="s">
        <v>183</v>
      </c>
      <c r="AA27" s="376"/>
      <c r="AB27" s="376"/>
      <c r="AC27" s="376"/>
      <c r="AD27" s="376"/>
      <c r="AE27" s="376"/>
      <c r="AF27" s="376"/>
      <c r="AG27" s="377"/>
      <c r="AH27" s="372">
        <v>21</v>
      </c>
      <c r="AI27" s="373"/>
      <c r="AJ27" s="373"/>
      <c r="AK27" s="373"/>
      <c r="AL27" s="374"/>
      <c r="AM27" s="372">
        <v>61992</v>
      </c>
      <c r="AN27" s="373"/>
      <c r="AO27" s="373"/>
      <c r="AP27" s="373"/>
      <c r="AQ27" s="373"/>
      <c r="AR27" s="374"/>
      <c r="AS27" s="372">
        <v>2952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61302</v>
      </c>
      <c r="BO27" s="454"/>
      <c r="BP27" s="454"/>
      <c r="BQ27" s="454"/>
      <c r="BR27" s="454"/>
      <c r="BS27" s="454"/>
      <c r="BT27" s="454"/>
      <c r="BU27" s="455"/>
      <c r="BV27" s="453">
        <v>61302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3500</v>
      </c>
      <c r="R28" s="373"/>
      <c r="S28" s="373"/>
      <c r="T28" s="373"/>
      <c r="U28" s="373"/>
      <c r="V28" s="374"/>
      <c r="W28" s="462"/>
      <c r="X28" s="399"/>
      <c r="Y28" s="400"/>
      <c r="Z28" s="375" t="s">
        <v>186</v>
      </c>
      <c r="AA28" s="376"/>
      <c r="AB28" s="376"/>
      <c r="AC28" s="376"/>
      <c r="AD28" s="376"/>
      <c r="AE28" s="376"/>
      <c r="AF28" s="376"/>
      <c r="AG28" s="377"/>
      <c r="AH28" s="372" t="s">
        <v>131</v>
      </c>
      <c r="AI28" s="373"/>
      <c r="AJ28" s="373"/>
      <c r="AK28" s="373"/>
      <c r="AL28" s="374"/>
      <c r="AM28" s="372" t="s">
        <v>179</v>
      </c>
      <c r="AN28" s="373"/>
      <c r="AO28" s="373"/>
      <c r="AP28" s="373"/>
      <c r="AQ28" s="373"/>
      <c r="AR28" s="374"/>
      <c r="AS28" s="372" t="s">
        <v>179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2652530</v>
      </c>
      <c r="BO28" s="449"/>
      <c r="BP28" s="449"/>
      <c r="BQ28" s="449"/>
      <c r="BR28" s="449"/>
      <c r="BS28" s="449"/>
      <c r="BT28" s="449"/>
      <c r="BU28" s="450"/>
      <c r="BV28" s="448">
        <v>2943651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18</v>
      </c>
      <c r="M29" s="373"/>
      <c r="N29" s="373"/>
      <c r="O29" s="373"/>
      <c r="P29" s="374"/>
      <c r="Q29" s="372">
        <v>3300</v>
      </c>
      <c r="R29" s="373"/>
      <c r="S29" s="373"/>
      <c r="T29" s="373"/>
      <c r="U29" s="373"/>
      <c r="V29" s="374"/>
      <c r="W29" s="463"/>
      <c r="X29" s="464"/>
      <c r="Y29" s="465"/>
      <c r="Z29" s="375" t="s">
        <v>189</v>
      </c>
      <c r="AA29" s="376"/>
      <c r="AB29" s="376"/>
      <c r="AC29" s="376"/>
      <c r="AD29" s="376"/>
      <c r="AE29" s="376"/>
      <c r="AF29" s="376"/>
      <c r="AG29" s="377"/>
      <c r="AH29" s="372">
        <v>367</v>
      </c>
      <c r="AI29" s="373"/>
      <c r="AJ29" s="373"/>
      <c r="AK29" s="373"/>
      <c r="AL29" s="374"/>
      <c r="AM29" s="372">
        <v>1112102</v>
      </c>
      <c r="AN29" s="373"/>
      <c r="AO29" s="373"/>
      <c r="AP29" s="373"/>
      <c r="AQ29" s="373"/>
      <c r="AR29" s="374"/>
      <c r="AS29" s="372">
        <v>3030</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555556</v>
      </c>
      <c r="BO29" s="420"/>
      <c r="BP29" s="420"/>
      <c r="BQ29" s="420"/>
      <c r="BR29" s="420"/>
      <c r="BS29" s="420"/>
      <c r="BT29" s="420"/>
      <c r="BU29" s="421"/>
      <c r="BV29" s="419">
        <v>555402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2875446</v>
      </c>
      <c r="BO30" s="454"/>
      <c r="BP30" s="454"/>
      <c r="BQ30" s="454"/>
      <c r="BR30" s="454"/>
      <c r="BS30" s="454"/>
      <c r="BT30" s="454"/>
      <c r="BU30" s="455"/>
      <c r="BV30" s="453">
        <v>2756594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由布市土地開発公社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大分県消防補償組合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大分県後期高齢者医療広域連合（後期高齢者医療事業会計）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t4I709LOrkyHP2neBODlxAdE9pzlHPVEO91LEP/q/ZJFUCMXliOwTarxw+5fFeaXdV6bDhgwuttlNftHv8mbA==" saltValue="TNq8iZs+tkpUVW/CGWaP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EL44" sqref="EL44"/>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4155454</v>
      </c>
      <c r="S5" s="677"/>
      <c r="T5" s="677"/>
      <c r="U5" s="677"/>
      <c r="V5" s="677"/>
      <c r="W5" s="677"/>
      <c r="X5" s="677"/>
      <c r="Y5" s="702"/>
      <c r="Z5" s="715">
        <v>17.7</v>
      </c>
      <c r="AA5" s="715"/>
      <c r="AB5" s="715"/>
      <c r="AC5" s="715"/>
      <c r="AD5" s="716">
        <v>4155454</v>
      </c>
      <c r="AE5" s="716"/>
      <c r="AF5" s="716"/>
      <c r="AG5" s="716"/>
      <c r="AH5" s="716"/>
      <c r="AI5" s="716"/>
      <c r="AJ5" s="716"/>
      <c r="AK5" s="716"/>
      <c r="AL5" s="703">
        <v>37.1</v>
      </c>
      <c r="AM5" s="685"/>
      <c r="AN5" s="685"/>
      <c r="AO5" s="704"/>
      <c r="AP5" s="679" t="s">
        <v>233</v>
      </c>
      <c r="AQ5" s="680"/>
      <c r="AR5" s="680"/>
      <c r="AS5" s="680"/>
      <c r="AT5" s="680"/>
      <c r="AU5" s="680"/>
      <c r="AV5" s="680"/>
      <c r="AW5" s="680"/>
      <c r="AX5" s="680"/>
      <c r="AY5" s="680"/>
      <c r="AZ5" s="680"/>
      <c r="BA5" s="680"/>
      <c r="BB5" s="680"/>
      <c r="BC5" s="680"/>
      <c r="BD5" s="680"/>
      <c r="BE5" s="680"/>
      <c r="BF5" s="681"/>
      <c r="BG5" s="621">
        <v>4056918</v>
      </c>
      <c r="BH5" s="622"/>
      <c r="BI5" s="622"/>
      <c r="BJ5" s="622"/>
      <c r="BK5" s="622"/>
      <c r="BL5" s="622"/>
      <c r="BM5" s="622"/>
      <c r="BN5" s="623"/>
      <c r="BO5" s="659">
        <v>97.6</v>
      </c>
      <c r="BP5" s="659"/>
      <c r="BQ5" s="659"/>
      <c r="BR5" s="659"/>
      <c r="BS5" s="660">
        <v>20753</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242903</v>
      </c>
      <c r="S6" s="622"/>
      <c r="T6" s="622"/>
      <c r="U6" s="622"/>
      <c r="V6" s="622"/>
      <c r="W6" s="622"/>
      <c r="X6" s="622"/>
      <c r="Y6" s="623"/>
      <c r="Z6" s="659">
        <v>1</v>
      </c>
      <c r="AA6" s="659"/>
      <c r="AB6" s="659"/>
      <c r="AC6" s="659"/>
      <c r="AD6" s="660">
        <v>242903</v>
      </c>
      <c r="AE6" s="660"/>
      <c r="AF6" s="660"/>
      <c r="AG6" s="660"/>
      <c r="AH6" s="660"/>
      <c r="AI6" s="660"/>
      <c r="AJ6" s="660"/>
      <c r="AK6" s="660"/>
      <c r="AL6" s="624">
        <v>2.2000000000000002</v>
      </c>
      <c r="AM6" s="625"/>
      <c r="AN6" s="625"/>
      <c r="AO6" s="661"/>
      <c r="AP6" s="618" t="s">
        <v>238</v>
      </c>
      <c r="AQ6" s="619"/>
      <c r="AR6" s="619"/>
      <c r="AS6" s="619"/>
      <c r="AT6" s="619"/>
      <c r="AU6" s="619"/>
      <c r="AV6" s="619"/>
      <c r="AW6" s="619"/>
      <c r="AX6" s="619"/>
      <c r="AY6" s="619"/>
      <c r="AZ6" s="619"/>
      <c r="BA6" s="619"/>
      <c r="BB6" s="619"/>
      <c r="BC6" s="619"/>
      <c r="BD6" s="619"/>
      <c r="BE6" s="619"/>
      <c r="BF6" s="620"/>
      <c r="BG6" s="621">
        <v>4056918</v>
      </c>
      <c r="BH6" s="622"/>
      <c r="BI6" s="622"/>
      <c r="BJ6" s="622"/>
      <c r="BK6" s="622"/>
      <c r="BL6" s="622"/>
      <c r="BM6" s="622"/>
      <c r="BN6" s="623"/>
      <c r="BO6" s="659">
        <v>97.6</v>
      </c>
      <c r="BP6" s="659"/>
      <c r="BQ6" s="659"/>
      <c r="BR6" s="659"/>
      <c r="BS6" s="660">
        <v>20753</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155169</v>
      </c>
      <c r="CS6" s="622"/>
      <c r="CT6" s="622"/>
      <c r="CU6" s="622"/>
      <c r="CV6" s="622"/>
      <c r="CW6" s="622"/>
      <c r="CX6" s="622"/>
      <c r="CY6" s="623"/>
      <c r="CZ6" s="703">
        <v>0.7</v>
      </c>
      <c r="DA6" s="685"/>
      <c r="DB6" s="685"/>
      <c r="DC6" s="705"/>
      <c r="DD6" s="627" t="s">
        <v>179</v>
      </c>
      <c r="DE6" s="622"/>
      <c r="DF6" s="622"/>
      <c r="DG6" s="622"/>
      <c r="DH6" s="622"/>
      <c r="DI6" s="622"/>
      <c r="DJ6" s="622"/>
      <c r="DK6" s="622"/>
      <c r="DL6" s="622"/>
      <c r="DM6" s="622"/>
      <c r="DN6" s="622"/>
      <c r="DO6" s="622"/>
      <c r="DP6" s="623"/>
      <c r="DQ6" s="627">
        <v>155169</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1294</v>
      </c>
      <c r="S7" s="622"/>
      <c r="T7" s="622"/>
      <c r="U7" s="622"/>
      <c r="V7" s="622"/>
      <c r="W7" s="622"/>
      <c r="X7" s="622"/>
      <c r="Y7" s="623"/>
      <c r="Z7" s="659">
        <v>0</v>
      </c>
      <c r="AA7" s="659"/>
      <c r="AB7" s="659"/>
      <c r="AC7" s="659"/>
      <c r="AD7" s="660">
        <v>1294</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1540269</v>
      </c>
      <c r="BH7" s="622"/>
      <c r="BI7" s="622"/>
      <c r="BJ7" s="622"/>
      <c r="BK7" s="622"/>
      <c r="BL7" s="622"/>
      <c r="BM7" s="622"/>
      <c r="BN7" s="623"/>
      <c r="BO7" s="659">
        <v>37.1</v>
      </c>
      <c r="BP7" s="659"/>
      <c r="BQ7" s="659"/>
      <c r="BR7" s="659"/>
      <c r="BS7" s="660">
        <v>20753</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2950198</v>
      </c>
      <c r="CS7" s="622"/>
      <c r="CT7" s="622"/>
      <c r="CU7" s="622"/>
      <c r="CV7" s="622"/>
      <c r="CW7" s="622"/>
      <c r="CX7" s="622"/>
      <c r="CY7" s="623"/>
      <c r="CZ7" s="659">
        <v>13</v>
      </c>
      <c r="DA7" s="659"/>
      <c r="DB7" s="659"/>
      <c r="DC7" s="659"/>
      <c r="DD7" s="627">
        <v>315743</v>
      </c>
      <c r="DE7" s="622"/>
      <c r="DF7" s="622"/>
      <c r="DG7" s="622"/>
      <c r="DH7" s="622"/>
      <c r="DI7" s="622"/>
      <c r="DJ7" s="622"/>
      <c r="DK7" s="622"/>
      <c r="DL7" s="622"/>
      <c r="DM7" s="622"/>
      <c r="DN7" s="622"/>
      <c r="DO7" s="622"/>
      <c r="DP7" s="623"/>
      <c r="DQ7" s="627">
        <v>2003208</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11943</v>
      </c>
      <c r="S8" s="622"/>
      <c r="T8" s="622"/>
      <c r="U8" s="622"/>
      <c r="V8" s="622"/>
      <c r="W8" s="622"/>
      <c r="X8" s="622"/>
      <c r="Y8" s="623"/>
      <c r="Z8" s="659">
        <v>0.1</v>
      </c>
      <c r="AA8" s="659"/>
      <c r="AB8" s="659"/>
      <c r="AC8" s="659"/>
      <c r="AD8" s="660">
        <v>11943</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59279</v>
      </c>
      <c r="BH8" s="622"/>
      <c r="BI8" s="622"/>
      <c r="BJ8" s="622"/>
      <c r="BK8" s="622"/>
      <c r="BL8" s="622"/>
      <c r="BM8" s="622"/>
      <c r="BN8" s="623"/>
      <c r="BO8" s="659">
        <v>1.4</v>
      </c>
      <c r="BP8" s="659"/>
      <c r="BQ8" s="659"/>
      <c r="BR8" s="659"/>
      <c r="BS8" s="660" t="s">
        <v>179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7033068</v>
      </c>
      <c r="CS8" s="622"/>
      <c r="CT8" s="622"/>
      <c r="CU8" s="622"/>
      <c r="CV8" s="622"/>
      <c r="CW8" s="622"/>
      <c r="CX8" s="622"/>
      <c r="CY8" s="623"/>
      <c r="CZ8" s="659">
        <v>31</v>
      </c>
      <c r="DA8" s="659"/>
      <c r="DB8" s="659"/>
      <c r="DC8" s="659"/>
      <c r="DD8" s="627">
        <v>26256</v>
      </c>
      <c r="DE8" s="622"/>
      <c r="DF8" s="622"/>
      <c r="DG8" s="622"/>
      <c r="DH8" s="622"/>
      <c r="DI8" s="622"/>
      <c r="DJ8" s="622"/>
      <c r="DK8" s="622"/>
      <c r="DL8" s="622"/>
      <c r="DM8" s="622"/>
      <c r="DN8" s="622"/>
      <c r="DO8" s="622"/>
      <c r="DP8" s="623"/>
      <c r="DQ8" s="627">
        <v>3336401</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9949</v>
      </c>
      <c r="S9" s="622"/>
      <c r="T9" s="622"/>
      <c r="U9" s="622"/>
      <c r="V9" s="622"/>
      <c r="W9" s="622"/>
      <c r="X9" s="622"/>
      <c r="Y9" s="623"/>
      <c r="Z9" s="659">
        <v>0</v>
      </c>
      <c r="AA9" s="659"/>
      <c r="AB9" s="659"/>
      <c r="AC9" s="659"/>
      <c r="AD9" s="660">
        <v>9949</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1295474</v>
      </c>
      <c r="BH9" s="622"/>
      <c r="BI9" s="622"/>
      <c r="BJ9" s="622"/>
      <c r="BK9" s="622"/>
      <c r="BL9" s="622"/>
      <c r="BM9" s="622"/>
      <c r="BN9" s="623"/>
      <c r="BO9" s="659">
        <v>31.2</v>
      </c>
      <c r="BP9" s="659"/>
      <c r="BQ9" s="659"/>
      <c r="BR9" s="659"/>
      <c r="BS9" s="660" t="s">
        <v>179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2476299</v>
      </c>
      <c r="CS9" s="622"/>
      <c r="CT9" s="622"/>
      <c r="CU9" s="622"/>
      <c r="CV9" s="622"/>
      <c r="CW9" s="622"/>
      <c r="CX9" s="622"/>
      <c r="CY9" s="623"/>
      <c r="CZ9" s="659">
        <v>10.9</v>
      </c>
      <c r="DA9" s="659"/>
      <c r="DB9" s="659"/>
      <c r="DC9" s="659"/>
      <c r="DD9" s="627">
        <v>965698</v>
      </c>
      <c r="DE9" s="622"/>
      <c r="DF9" s="622"/>
      <c r="DG9" s="622"/>
      <c r="DH9" s="622"/>
      <c r="DI9" s="622"/>
      <c r="DJ9" s="622"/>
      <c r="DK9" s="622"/>
      <c r="DL9" s="622"/>
      <c r="DM9" s="622"/>
      <c r="DN9" s="622"/>
      <c r="DO9" s="622"/>
      <c r="DP9" s="623"/>
      <c r="DQ9" s="627">
        <v>1367389</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179</v>
      </c>
      <c r="S10" s="622"/>
      <c r="T10" s="622"/>
      <c r="U10" s="622"/>
      <c r="V10" s="622"/>
      <c r="W10" s="622"/>
      <c r="X10" s="622"/>
      <c r="Y10" s="623"/>
      <c r="Z10" s="659" t="s">
        <v>179</v>
      </c>
      <c r="AA10" s="659"/>
      <c r="AB10" s="659"/>
      <c r="AC10" s="659"/>
      <c r="AD10" s="660" t="s">
        <v>179</v>
      </c>
      <c r="AE10" s="660"/>
      <c r="AF10" s="660"/>
      <c r="AG10" s="660"/>
      <c r="AH10" s="660"/>
      <c r="AI10" s="660"/>
      <c r="AJ10" s="660"/>
      <c r="AK10" s="660"/>
      <c r="AL10" s="624" t="s">
        <v>179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110844</v>
      </c>
      <c r="BH10" s="622"/>
      <c r="BI10" s="622"/>
      <c r="BJ10" s="622"/>
      <c r="BK10" s="622"/>
      <c r="BL10" s="622"/>
      <c r="BM10" s="622"/>
      <c r="BN10" s="623"/>
      <c r="BO10" s="659">
        <v>2.7</v>
      </c>
      <c r="BP10" s="659"/>
      <c r="BQ10" s="659"/>
      <c r="BR10" s="659"/>
      <c r="BS10" s="660" t="s">
        <v>179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7136</v>
      </c>
      <c r="CS10" s="622"/>
      <c r="CT10" s="622"/>
      <c r="CU10" s="622"/>
      <c r="CV10" s="622"/>
      <c r="CW10" s="622"/>
      <c r="CX10" s="622"/>
      <c r="CY10" s="623"/>
      <c r="CZ10" s="659">
        <v>0</v>
      </c>
      <c r="DA10" s="659"/>
      <c r="DB10" s="659"/>
      <c r="DC10" s="659"/>
      <c r="DD10" s="627" t="s">
        <v>179</v>
      </c>
      <c r="DE10" s="622"/>
      <c r="DF10" s="622"/>
      <c r="DG10" s="622"/>
      <c r="DH10" s="622"/>
      <c r="DI10" s="622"/>
      <c r="DJ10" s="622"/>
      <c r="DK10" s="622"/>
      <c r="DL10" s="622"/>
      <c r="DM10" s="622"/>
      <c r="DN10" s="622"/>
      <c r="DO10" s="622"/>
      <c r="DP10" s="623"/>
      <c r="DQ10" s="627">
        <v>7136</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830104</v>
      </c>
      <c r="S11" s="622"/>
      <c r="T11" s="622"/>
      <c r="U11" s="622"/>
      <c r="V11" s="622"/>
      <c r="W11" s="622"/>
      <c r="X11" s="622"/>
      <c r="Y11" s="623"/>
      <c r="Z11" s="624">
        <v>3.5</v>
      </c>
      <c r="AA11" s="625"/>
      <c r="AB11" s="625"/>
      <c r="AC11" s="626"/>
      <c r="AD11" s="627">
        <v>830104</v>
      </c>
      <c r="AE11" s="622"/>
      <c r="AF11" s="622"/>
      <c r="AG11" s="622"/>
      <c r="AH11" s="622"/>
      <c r="AI11" s="622"/>
      <c r="AJ11" s="622"/>
      <c r="AK11" s="623"/>
      <c r="AL11" s="624">
        <v>7.4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74672</v>
      </c>
      <c r="BH11" s="622"/>
      <c r="BI11" s="622"/>
      <c r="BJ11" s="622"/>
      <c r="BK11" s="622"/>
      <c r="BL11" s="622"/>
      <c r="BM11" s="622"/>
      <c r="BN11" s="623"/>
      <c r="BO11" s="659">
        <v>1.8</v>
      </c>
      <c r="BP11" s="659"/>
      <c r="BQ11" s="659"/>
      <c r="BR11" s="659"/>
      <c r="BS11" s="660">
        <v>20753</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1344533</v>
      </c>
      <c r="CS11" s="622"/>
      <c r="CT11" s="622"/>
      <c r="CU11" s="622"/>
      <c r="CV11" s="622"/>
      <c r="CW11" s="622"/>
      <c r="CX11" s="622"/>
      <c r="CY11" s="623"/>
      <c r="CZ11" s="659">
        <v>5.9</v>
      </c>
      <c r="DA11" s="659"/>
      <c r="DB11" s="659"/>
      <c r="DC11" s="659"/>
      <c r="DD11" s="627">
        <v>199224</v>
      </c>
      <c r="DE11" s="622"/>
      <c r="DF11" s="622"/>
      <c r="DG11" s="622"/>
      <c r="DH11" s="622"/>
      <c r="DI11" s="622"/>
      <c r="DJ11" s="622"/>
      <c r="DK11" s="622"/>
      <c r="DL11" s="622"/>
      <c r="DM11" s="622"/>
      <c r="DN11" s="622"/>
      <c r="DO11" s="622"/>
      <c r="DP11" s="623"/>
      <c r="DQ11" s="627">
        <v>540498</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29509</v>
      </c>
      <c r="S12" s="622"/>
      <c r="T12" s="622"/>
      <c r="U12" s="622"/>
      <c r="V12" s="622"/>
      <c r="W12" s="622"/>
      <c r="X12" s="622"/>
      <c r="Y12" s="623"/>
      <c r="Z12" s="659">
        <v>0.1</v>
      </c>
      <c r="AA12" s="659"/>
      <c r="AB12" s="659"/>
      <c r="AC12" s="659"/>
      <c r="AD12" s="660">
        <v>29509</v>
      </c>
      <c r="AE12" s="660"/>
      <c r="AF12" s="660"/>
      <c r="AG12" s="660"/>
      <c r="AH12" s="660"/>
      <c r="AI12" s="660"/>
      <c r="AJ12" s="660"/>
      <c r="AK12" s="660"/>
      <c r="AL12" s="624">
        <v>0.3</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2136391</v>
      </c>
      <c r="BH12" s="622"/>
      <c r="BI12" s="622"/>
      <c r="BJ12" s="622"/>
      <c r="BK12" s="622"/>
      <c r="BL12" s="622"/>
      <c r="BM12" s="622"/>
      <c r="BN12" s="623"/>
      <c r="BO12" s="659">
        <v>51.4</v>
      </c>
      <c r="BP12" s="659"/>
      <c r="BQ12" s="659"/>
      <c r="BR12" s="659"/>
      <c r="BS12" s="660" t="s">
        <v>179</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935409</v>
      </c>
      <c r="CS12" s="622"/>
      <c r="CT12" s="622"/>
      <c r="CU12" s="622"/>
      <c r="CV12" s="622"/>
      <c r="CW12" s="622"/>
      <c r="CX12" s="622"/>
      <c r="CY12" s="623"/>
      <c r="CZ12" s="659">
        <v>4.0999999999999996</v>
      </c>
      <c r="DA12" s="659"/>
      <c r="DB12" s="659"/>
      <c r="DC12" s="659"/>
      <c r="DD12" s="627">
        <v>31193</v>
      </c>
      <c r="DE12" s="622"/>
      <c r="DF12" s="622"/>
      <c r="DG12" s="622"/>
      <c r="DH12" s="622"/>
      <c r="DI12" s="622"/>
      <c r="DJ12" s="622"/>
      <c r="DK12" s="622"/>
      <c r="DL12" s="622"/>
      <c r="DM12" s="622"/>
      <c r="DN12" s="622"/>
      <c r="DO12" s="622"/>
      <c r="DP12" s="623"/>
      <c r="DQ12" s="627">
        <v>415470</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2112570</v>
      </c>
      <c r="BH13" s="622"/>
      <c r="BI13" s="622"/>
      <c r="BJ13" s="622"/>
      <c r="BK13" s="622"/>
      <c r="BL13" s="622"/>
      <c r="BM13" s="622"/>
      <c r="BN13" s="623"/>
      <c r="BO13" s="659">
        <v>50.8</v>
      </c>
      <c r="BP13" s="659"/>
      <c r="BQ13" s="659"/>
      <c r="BR13" s="659"/>
      <c r="BS13" s="660" t="s">
        <v>179</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1385680</v>
      </c>
      <c r="CS13" s="622"/>
      <c r="CT13" s="622"/>
      <c r="CU13" s="622"/>
      <c r="CV13" s="622"/>
      <c r="CW13" s="622"/>
      <c r="CX13" s="622"/>
      <c r="CY13" s="623"/>
      <c r="CZ13" s="659">
        <v>6.1</v>
      </c>
      <c r="DA13" s="659"/>
      <c r="DB13" s="659"/>
      <c r="DC13" s="659"/>
      <c r="DD13" s="627">
        <v>1163340</v>
      </c>
      <c r="DE13" s="622"/>
      <c r="DF13" s="622"/>
      <c r="DG13" s="622"/>
      <c r="DH13" s="622"/>
      <c r="DI13" s="622"/>
      <c r="DJ13" s="622"/>
      <c r="DK13" s="622"/>
      <c r="DL13" s="622"/>
      <c r="DM13" s="622"/>
      <c r="DN13" s="622"/>
      <c r="DO13" s="622"/>
      <c r="DP13" s="623"/>
      <c r="DQ13" s="627">
        <v>473354</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138536</v>
      </c>
      <c r="BH14" s="622"/>
      <c r="BI14" s="622"/>
      <c r="BJ14" s="622"/>
      <c r="BK14" s="622"/>
      <c r="BL14" s="622"/>
      <c r="BM14" s="622"/>
      <c r="BN14" s="623"/>
      <c r="BO14" s="659">
        <v>3.3</v>
      </c>
      <c r="BP14" s="659"/>
      <c r="BQ14" s="659"/>
      <c r="BR14" s="659"/>
      <c r="BS14" s="660" t="s">
        <v>179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961148</v>
      </c>
      <c r="CS14" s="622"/>
      <c r="CT14" s="622"/>
      <c r="CU14" s="622"/>
      <c r="CV14" s="622"/>
      <c r="CW14" s="622"/>
      <c r="CX14" s="622"/>
      <c r="CY14" s="623"/>
      <c r="CZ14" s="659">
        <v>4.2</v>
      </c>
      <c r="DA14" s="659"/>
      <c r="DB14" s="659"/>
      <c r="DC14" s="659"/>
      <c r="DD14" s="627">
        <v>297775</v>
      </c>
      <c r="DE14" s="622"/>
      <c r="DF14" s="622"/>
      <c r="DG14" s="622"/>
      <c r="DH14" s="622"/>
      <c r="DI14" s="622"/>
      <c r="DJ14" s="622"/>
      <c r="DK14" s="622"/>
      <c r="DL14" s="622"/>
      <c r="DM14" s="622"/>
      <c r="DN14" s="622"/>
      <c r="DO14" s="622"/>
      <c r="DP14" s="623"/>
      <c r="DQ14" s="627">
        <v>748413</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241722</v>
      </c>
      <c r="BH15" s="622"/>
      <c r="BI15" s="622"/>
      <c r="BJ15" s="622"/>
      <c r="BK15" s="622"/>
      <c r="BL15" s="622"/>
      <c r="BM15" s="622"/>
      <c r="BN15" s="623"/>
      <c r="BO15" s="659">
        <v>5.8</v>
      </c>
      <c r="BP15" s="659"/>
      <c r="BQ15" s="659"/>
      <c r="BR15" s="659"/>
      <c r="BS15" s="660" t="s">
        <v>179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1403080</v>
      </c>
      <c r="CS15" s="622"/>
      <c r="CT15" s="622"/>
      <c r="CU15" s="622"/>
      <c r="CV15" s="622"/>
      <c r="CW15" s="622"/>
      <c r="CX15" s="622"/>
      <c r="CY15" s="623"/>
      <c r="CZ15" s="659">
        <v>6.2</v>
      </c>
      <c r="DA15" s="659"/>
      <c r="DB15" s="659"/>
      <c r="DC15" s="659"/>
      <c r="DD15" s="627">
        <v>126309</v>
      </c>
      <c r="DE15" s="622"/>
      <c r="DF15" s="622"/>
      <c r="DG15" s="622"/>
      <c r="DH15" s="622"/>
      <c r="DI15" s="622"/>
      <c r="DJ15" s="622"/>
      <c r="DK15" s="622"/>
      <c r="DL15" s="622"/>
      <c r="DM15" s="622"/>
      <c r="DN15" s="622"/>
      <c r="DO15" s="622"/>
      <c r="DP15" s="623"/>
      <c r="DQ15" s="627">
        <v>1241390</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12081</v>
      </c>
      <c r="S16" s="622"/>
      <c r="T16" s="622"/>
      <c r="U16" s="622"/>
      <c r="V16" s="622"/>
      <c r="W16" s="622"/>
      <c r="X16" s="622"/>
      <c r="Y16" s="623"/>
      <c r="Z16" s="659">
        <v>0.1</v>
      </c>
      <c r="AA16" s="659"/>
      <c r="AB16" s="659"/>
      <c r="AC16" s="659"/>
      <c r="AD16" s="660">
        <v>12081</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179</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1685784</v>
      </c>
      <c r="CS16" s="622"/>
      <c r="CT16" s="622"/>
      <c r="CU16" s="622"/>
      <c r="CV16" s="622"/>
      <c r="CW16" s="622"/>
      <c r="CX16" s="622"/>
      <c r="CY16" s="623"/>
      <c r="CZ16" s="659">
        <v>7.4</v>
      </c>
      <c r="DA16" s="659"/>
      <c r="DB16" s="659"/>
      <c r="DC16" s="659"/>
      <c r="DD16" s="627" t="s">
        <v>179</v>
      </c>
      <c r="DE16" s="622"/>
      <c r="DF16" s="622"/>
      <c r="DG16" s="622"/>
      <c r="DH16" s="622"/>
      <c r="DI16" s="622"/>
      <c r="DJ16" s="622"/>
      <c r="DK16" s="622"/>
      <c r="DL16" s="622"/>
      <c r="DM16" s="622"/>
      <c r="DN16" s="622"/>
      <c r="DO16" s="622"/>
      <c r="DP16" s="623"/>
      <c r="DQ16" s="627">
        <v>891287</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51649</v>
      </c>
      <c r="S17" s="622"/>
      <c r="T17" s="622"/>
      <c r="U17" s="622"/>
      <c r="V17" s="622"/>
      <c r="W17" s="622"/>
      <c r="X17" s="622"/>
      <c r="Y17" s="623"/>
      <c r="Z17" s="659">
        <v>0.2</v>
      </c>
      <c r="AA17" s="659"/>
      <c r="AB17" s="659"/>
      <c r="AC17" s="659"/>
      <c r="AD17" s="660">
        <v>51649</v>
      </c>
      <c r="AE17" s="660"/>
      <c r="AF17" s="660"/>
      <c r="AG17" s="660"/>
      <c r="AH17" s="660"/>
      <c r="AI17" s="660"/>
      <c r="AJ17" s="660"/>
      <c r="AK17" s="660"/>
      <c r="AL17" s="624">
        <v>0.5</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179</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2340185</v>
      </c>
      <c r="CS17" s="622"/>
      <c r="CT17" s="622"/>
      <c r="CU17" s="622"/>
      <c r="CV17" s="622"/>
      <c r="CW17" s="622"/>
      <c r="CX17" s="622"/>
      <c r="CY17" s="623"/>
      <c r="CZ17" s="659">
        <v>10.3</v>
      </c>
      <c r="DA17" s="659"/>
      <c r="DB17" s="659"/>
      <c r="DC17" s="659"/>
      <c r="DD17" s="627" t="s">
        <v>179</v>
      </c>
      <c r="DE17" s="622"/>
      <c r="DF17" s="622"/>
      <c r="DG17" s="622"/>
      <c r="DH17" s="622"/>
      <c r="DI17" s="622"/>
      <c r="DJ17" s="622"/>
      <c r="DK17" s="622"/>
      <c r="DL17" s="622"/>
      <c r="DM17" s="622"/>
      <c r="DN17" s="622"/>
      <c r="DO17" s="622"/>
      <c r="DP17" s="623"/>
      <c r="DQ17" s="627">
        <v>2311592</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44251</v>
      </c>
      <c r="S18" s="622"/>
      <c r="T18" s="622"/>
      <c r="U18" s="622"/>
      <c r="V18" s="622"/>
      <c r="W18" s="622"/>
      <c r="X18" s="622"/>
      <c r="Y18" s="623"/>
      <c r="Z18" s="659">
        <v>0.2</v>
      </c>
      <c r="AA18" s="659"/>
      <c r="AB18" s="659"/>
      <c r="AC18" s="659"/>
      <c r="AD18" s="660">
        <v>44251</v>
      </c>
      <c r="AE18" s="660"/>
      <c r="AF18" s="660"/>
      <c r="AG18" s="660"/>
      <c r="AH18" s="660"/>
      <c r="AI18" s="660"/>
      <c r="AJ18" s="660"/>
      <c r="AK18" s="660"/>
      <c r="AL18" s="624">
        <v>0.4</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41041</v>
      </c>
      <c r="S19" s="622"/>
      <c r="T19" s="622"/>
      <c r="U19" s="622"/>
      <c r="V19" s="622"/>
      <c r="W19" s="622"/>
      <c r="X19" s="622"/>
      <c r="Y19" s="623"/>
      <c r="Z19" s="659">
        <v>0.2</v>
      </c>
      <c r="AA19" s="659"/>
      <c r="AB19" s="659"/>
      <c r="AC19" s="659"/>
      <c r="AD19" s="660">
        <v>41041</v>
      </c>
      <c r="AE19" s="660"/>
      <c r="AF19" s="660"/>
      <c r="AG19" s="660"/>
      <c r="AH19" s="660"/>
      <c r="AI19" s="660"/>
      <c r="AJ19" s="660"/>
      <c r="AK19" s="660"/>
      <c r="AL19" s="624">
        <v>0.4</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98536</v>
      </c>
      <c r="BH19" s="622"/>
      <c r="BI19" s="622"/>
      <c r="BJ19" s="622"/>
      <c r="BK19" s="622"/>
      <c r="BL19" s="622"/>
      <c r="BM19" s="622"/>
      <c r="BN19" s="623"/>
      <c r="BO19" s="659">
        <v>2.4</v>
      </c>
      <c r="BP19" s="659"/>
      <c r="BQ19" s="659"/>
      <c r="BR19" s="659"/>
      <c r="BS19" s="660" t="s">
        <v>179</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3210</v>
      </c>
      <c r="S20" s="622"/>
      <c r="T20" s="622"/>
      <c r="U20" s="622"/>
      <c r="V20" s="622"/>
      <c r="W20" s="622"/>
      <c r="X20" s="622"/>
      <c r="Y20" s="623"/>
      <c r="Z20" s="659">
        <v>0</v>
      </c>
      <c r="AA20" s="659"/>
      <c r="AB20" s="659"/>
      <c r="AC20" s="659"/>
      <c r="AD20" s="660">
        <v>3210</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98536</v>
      </c>
      <c r="BH20" s="622"/>
      <c r="BI20" s="622"/>
      <c r="BJ20" s="622"/>
      <c r="BK20" s="622"/>
      <c r="BL20" s="622"/>
      <c r="BM20" s="622"/>
      <c r="BN20" s="623"/>
      <c r="BO20" s="659">
        <v>2.4</v>
      </c>
      <c r="BP20" s="659"/>
      <c r="BQ20" s="659"/>
      <c r="BR20" s="659"/>
      <c r="BS20" s="660" t="s">
        <v>179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22677689</v>
      </c>
      <c r="CS20" s="622"/>
      <c r="CT20" s="622"/>
      <c r="CU20" s="622"/>
      <c r="CV20" s="622"/>
      <c r="CW20" s="622"/>
      <c r="CX20" s="622"/>
      <c r="CY20" s="623"/>
      <c r="CZ20" s="659">
        <v>100</v>
      </c>
      <c r="DA20" s="659"/>
      <c r="DB20" s="659"/>
      <c r="DC20" s="659"/>
      <c r="DD20" s="627">
        <v>3125538</v>
      </c>
      <c r="DE20" s="622"/>
      <c r="DF20" s="622"/>
      <c r="DG20" s="622"/>
      <c r="DH20" s="622"/>
      <c r="DI20" s="622"/>
      <c r="DJ20" s="622"/>
      <c r="DK20" s="622"/>
      <c r="DL20" s="622"/>
      <c r="DM20" s="622"/>
      <c r="DN20" s="622"/>
      <c r="DO20" s="622"/>
      <c r="DP20" s="623"/>
      <c r="DQ20" s="627">
        <v>13491307</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6515228</v>
      </c>
      <c r="S21" s="622"/>
      <c r="T21" s="622"/>
      <c r="U21" s="622"/>
      <c r="V21" s="622"/>
      <c r="W21" s="622"/>
      <c r="X21" s="622"/>
      <c r="Y21" s="623"/>
      <c r="Z21" s="659">
        <v>27.7</v>
      </c>
      <c r="AA21" s="659"/>
      <c r="AB21" s="659"/>
      <c r="AC21" s="659"/>
      <c r="AD21" s="660">
        <v>5802239</v>
      </c>
      <c r="AE21" s="660"/>
      <c r="AF21" s="660"/>
      <c r="AG21" s="660"/>
      <c r="AH21" s="660"/>
      <c r="AI21" s="660"/>
      <c r="AJ21" s="660"/>
      <c r="AK21" s="660"/>
      <c r="AL21" s="624">
        <v>51.7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98536</v>
      </c>
      <c r="BH21" s="622"/>
      <c r="BI21" s="622"/>
      <c r="BJ21" s="622"/>
      <c r="BK21" s="622"/>
      <c r="BL21" s="622"/>
      <c r="BM21" s="622"/>
      <c r="BN21" s="623"/>
      <c r="BO21" s="659">
        <v>2.4</v>
      </c>
      <c r="BP21" s="659"/>
      <c r="BQ21" s="659"/>
      <c r="BR21" s="659"/>
      <c r="BS21" s="660" t="s">
        <v>179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5802239</v>
      </c>
      <c r="S22" s="622"/>
      <c r="T22" s="622"/>
      <c r="U22" s="622"/>
      <c r="V22" s="622"/>
      <c r="W22" s="622"/>
      <c r="X22" s="622"/>
      <c r="Y22" s="623"/>
      <c r="Z22" s="659">
        <v>24.7</v>
      </c>
      <c r="AA22" s="659"/>
      <c r="AB22" s="659"/>
      <c r="AC22" s="659"/>
      <c r="AD22" s="660">
        <v>5802239</v>
      </c>
      <c r="AE22" s="660"/>
      <c r="AF22" s="660"/>
      <c r="AG22" s="660"/>
      <c r="AH22" s="660"/>
      <c r="AI22" s="660"/>
      <c r="AJ22" s="660"/>
      <c r="AK22" s="660"/>
      <c r="AL22" s="624">
        <v>51.7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179</v>
      </c>
      <c r="BH22" s="622"/>
      <c r="BI22" s="622"/>
      <c r="BJ22" s="622"/>
      <c r="BK22" s="622"/>
      <c r="BL22" s="622"/>
      <c r="BM22" s="622"/>
      <c r="BN22" s="623"/>
      <c r="BO22" s="659" t="s">
        <v>179</v>
      </c>
      <c r="BP22" s="659"/>
      <c r="BQ22" s="659"/>
      <c r="BR22" s="659"/>
      <c r="BS22" s="660" t="s">
        <v>179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712989</v>
      </c>
      <c r="S23" s="622"/>
      <c r="T23" s="622"/>
      <c r="U23" s="622"/>
      <c r="V23" s="622"/>
      <c r="W23" s="622"/>
      <c r="X23" s="622"/>
      <c r="Y23" s="623"/>
      <c r="Z23" s="659">
        <v>3</v>
      </c>
      <c r="AA23" s="659"/>
      <c r="AB23" s="659"/>
      <c r="AC23" s="659"/>
      <c r="AD23" s="660" t="s">
        <v>179</v>
      </c>
      <c r="AE23" s="660"/>
      <c r="AF23" s="660"/>
      <c r="AG23" s="660"/>
      <c r="AH23" s="660"/>
      <c r="AI23" s="660"/>
      <c r="AJ23" s="660"/>
      <c r="AK23" s="660"/>
      <c r="AL23" s="624" t="s">
        <v>179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179</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179</v>
      </c>
      <c r="AA24" s="659"/>
      <c r="AB24" s="659"/>
      <c r="AC24" s="659"/>
      <c r="AD24" s="660" t="s">
        <v>179</v>
      </c>
      <c r="AE24" s="660"/>
      <c r="AF24" s="660"/>
      <c r="AG24" s="660"/>
      <c r="AH24" s="660"/>
      <c r="AI24" s="660"/>
      <c r="AJ24" s="660"/>
      <c r="AK24" s="660"/>
      <c r="AL24" s="624" t="s">
        <v>179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179</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10405953</v>
      </c>
      <c r="CS24" s="677"/>
      <c r="CT24" s="677"/>
      <c r="CU24" s="677"/>
      <c r="CV24" s="677"/>
      <c r="CW24" s="677"/>
      <c r="CX24" s="677"/>
      <c r="CY24" s="702"/>
      <c r="CZ24" s="703">
        <v>45.9</v>
      </c>
      <c r="DA24" s="685"/>
      <c r="DB24" s="685"/>
      <c r="DC24" s="705"/>
      <c r="DD24" s="701">
        <v>6960598</v>
      </c>
      <c r="DE24" s="677"/>
      <c r="DF24" s="677"/>
      <c r="DG24" s="677"/>
      <c r="DH24" s="677"/>
      <c r="DI24" s="677"/>
      <c r="DJ24" s="677"/>
      <c r="DK24" s="702"/>
      <c r="DL24" s="701">
        <v>6870843</v>
      </c>
      <c r="DM24" s="677"/>
      <c r="DN24" s="677"/>
      <c r="DO24" s="677"/>
      <c r="DP24" s="677"/>
      <c r="DQ24" s="677"/>
      <c r="DR24" s="677"/>
      <c r="DS24" s="677"/>
      <c r="DT24" s="677"/>
      <c r="DU24" s="677"/>
      <c r="DV24" s="702"/>
      <c r="DW24" s="703">
        <v>60.5</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11904368</v>
      </c>
      <c r="S25" s="622"/>
      <c r="T25" s="622"/>
      <c r="U25" s="622"/>
      <c r="V25" s="622"/>
      <c r="W25" s="622"/>
      <c r="X25" s="622"/>
      <c r="Y25" s="623"/>
      <c r="Z25" s="659">
        <v>50.6</v>
      </c>
      <c r="AA25" s="659"/>
      <c r="AB25" s="659"/>
      <c r="AC25" s="659"/>
      <c r="AD25" s="660">
        <v>11191379</v>
      </c>
      <c r="AE25" s="660"/>
      <c r="AF25" s="660"/>
      <c r="AG25" s="660"/>
      <c r="AH25" s="660"/>
      <c r="AI25" s="660"/>
      <c r="AJ25" s="660"/>
      <c r="AK25" s="660"/>
      <c r="AL25" s="624">
        <v>99.8</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3514485</v>
      </c>
      <c r="CS25" s="634"/>
      <c r="CT25" s="634"/>
      <c r="CU25" s="634"/>
      <c r="CV25" s="634"/>
      <c r="CW25" s="634"/>
      <c r="CX25" s="634"/>
      <c r="CY25" s="635"/>
      <c r="CZ25" s="624">
        <v>15.5</v>
      </c>
      <c r="DA25" s="636"/>
      <c r="DB25" s="636"/>
      <c r="DC25" s="637"/>
      <c r="DD25" s="627">
        <v>3268365</v>
      </c>
      <c r="DE25" s="634"/>
      <c r="DF25" s="634"/>
      <c r="DG25" s="634"/>
      <c r="DH25" s="634"/>
      <c r="DI25" s="634"/>
      <c r="DJ25" s="634"/>
      <c r="DK25" s="635"/>
      <c r="DL25" s="627">
        <v>3257215</v>
      </c>
      <c r="DM25" s="634"/>
      <c r="DN25" s="634"/>
      <c r="DO25" s="634"/>
      <c r="DP25" s="634"/>
      <c r="DQ25" s="634"/>
      <c r="DR25" s="634"/>
      <c r="DS25" s="634"/>
      <c r="DT25" s="634"/>
      <c r="DU25" s="634"/>
      <c r="DV25" s="635"/>
      <c r="DW25" s="624">
        <v>28.7</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3033</v>
      </c>
      <c r="S26" s="622"/>
      <c r="T26" s="622"/>
      <c r="U26" s="622"/>
      <c r="V26" s="622"/>
      <c r="W26" s="622"/>
      <c r="X26" s="622"/>
      <c r="Y26" s="623"/>
      <c r="Z26" s="659">
        <v>0</v>
      </c>
      <c r="AA26" s="659"/>
      <c r="AB26" s="659"/>
      <c r="AC26" s="659"/>
      <c r="AD26" s="660">
        <v>3033</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179</v>
      </c>
      <c r="BH26" s="622"/>
      <c r="BI26" s="622"/>
      <c r="BJ26" s="622"/>
      <c r="BK26" s="622"/>
      <c r="BL26" s="622"/>
      <c r="BM26" s="622"/>
      <c r="BN26" s="623"/>
      <c r="BO26" s="659" t="s">
        <v>179</v>
      </c>
      <c r="BP26" s="659"/>
      <c r="BQ26" s="659"/>
      <c r="BR26" s="659"/>
      <c r="BS26" s="660" t="s">
        <v>179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2091197</v>
      </c>
      <c r="CS26" s="622"/>
      <c r="CT26" s="622"/>
      <c r="CU26" s="622"/>
      <c r="CV26" s="622"/>
      <c r="CW26" s="622"/>
      <c r="CX26" s="622"/>
      <c r="CY26" s="623"/>
      <c r="CZ26" s="624">
        <v>9.1999999999999993</v>
      </c>
      <c r="DA26" s="636"/>
      <c r="DB26" s="636"/>
      <c r="DC26" s="637"/>
      <c r="DD26" s="627">
        <v>1949854</v>
      </c>
      <c r="DE26" s="622"/>
      <c r="DF26" s="622"/>
      <c r="DG26" s="622"/>
      <c r="DH26" s="622"/>
      <c r="DI26" s="622"/>
      <c r="DJ26" s="622"/>
      <c r="DK26" s="623"/>
      <c r="DL26" s="627" t="s">
        <v>179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144937</v>
      </c>
      <c r="S27" s="622"/>
      <c r="T27" s="622"/>
      <c r="U27" s="622"/>
      <c r="V27" s="622"/>
      <c r="W27" s="622"/>
      <c r="X27" s="622"/>
      <c r="Y27" s="623"/>
      <c r="Z27" s="659">
        <v>0.6</v>
      </c>
      <c r="AA27" s="659"/>
      <c r="AB27" s="659"/>
      <c r="AC27" s="659"/>
      <c r="AD27" s="660">
        <v>850</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4155454</v>
      </c>
      <c r="BH27" s="622"/>
      <c r="BI27" s="622"/>
      <c r="BJ27" s="622"/>
      <c r="BK27" s="622"/>
      <c r="BL27" s="622"/>
      <c r="BM27" s="622"/>
      <c r="BN27" s="623"/>
      <c r="BO27" s="659">
        <v>100</v>
      </c>
      <c r="BP27" s="659"/>
      <c r="BQ27" s="659"/>
      <c r="BR27" s="659"/>
      <c r="BS27" s="660">
        <v>20753</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4551283</v>
      </c>
      <c r="CS27" s="634"/>
      <c r="CT27" s="634"/>
      <c r="CU27" s="634"/>
      <c r="CV27" s="634"/>
      <c r="CW27" s="634"/>
      <c r="CX27" s="634"/>
      <c r="CY27" s="635"/>
      <c r="CZ27" s="624">
        <v>20.100000000000001</v>
      </c>
      <c r="DA27" s="636"/>
      <c r="DB27" s="636"/>
      <c r="DC27" s="637"/>
      <c r="DD27" s="627">
        <v>1380641</v>
      </c>
      <c r="DE27" s="634"/>
      <c r="DF27" s="634"/>
      <c r="DG27" s="634"/>
      <c r="DH27" s="634"/>
      <c r="DI27" s="634"/>
      <c r="DJ27" s="634"/>
      <c r="DK27" s="635"/>
      <c r="DL27" s="627">
        <v>1302036</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165959</v>
      </c>
      <c r="S28" s="622"/>
      <c r="T28" s="622"/>
      <c r="U28" s="622"/>
      <c r="V28" s="622"/>
      <c r="W28" s="622"/>
      <c r="X28" s="622"/>
      <c r="Y28" s="623"/>
      <c r="Z28" s="659">
        <v>0.7</v>
      </c>
      <c r="AA28" s="659"/>
      <c r="AB28" s="659"/>
      <c r="AC28" s="659"/>
      <c r="AD28" s="660">
        <v>3693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2340185</v>
      </c>
      <c r="CS28" s="622"/>
      <c r="CT28" s="622"/>
      <c r="CU28" s="622"/>
      <c r="CV28" s="622"/>
      <c r="CW28" s="622"/>
      <c r="CX28" s="622"/>
      <c r="CY28" s="623"/>
      <c r="CZ28" s="624">
        <v>10.3</v>
      </c>
      <c r="DA28" s="636"/>
      <c r="DB28" s="636"/>
      <c r="DC28" s="637"/>
      <c r="DD28" s="627">
        <v>2311592</v>
      </c>
      <c r="DE28" s="622"/>
      <c r="DF28" s="622"/>
      <c r="DG28" s="622"/>
      <c r="DH28" s="622"/>
      <c r="DI28" s="622"/>
      <c r="DJ28" s="622"/>
      <c r="DK28" s="623"/>
      <c r="DL28" s="627">
        <v>2311592</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59051</v>
      </c>
      <c r="S29" s="622"/>
      <c r="T29" s="622"/>
      <c r="U29" s="622"/>
      <c r="V29" s="622"/>
      <c r="W29" s="622"/>
      <c r="X29" s="622"/>
      <c r="Y29" s="623"/>
      <c r="Z29" s="659">
        <v>0.3</v>
      </c>
      <c r="AA29" s="659"/>
      <c r="AB29" s="659"/>
      <c r="AC29" s="659"/>
      <c r="AD29" s="660" t="s">
        <v>179</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2340185</v>
      </c>
      <c r="CS29" s="634"/>
      <c r="CT29" s="634"/>
      <c r="CU29" s="634"/>
      <c r="CV29" s="634"/>
      <c r="CW29" s="634"/>
      <c r="CX29" s="634"/>
      <c r="CY29" s="635"/>
      <c r="CZ29" s="624">
        <v>10.3</v>
      </c>
      <c r="DA29" s="636"/>
      <c r="DB29" s="636"/>
      <c r="DC29" s="637"/>
      <c r="DD29" s="627">
        <v>2311592</v>
      </c>
      <c r="DE29" s="634"/>
      <c r="DF29" s="634"/>
      <c r="DG29" s="634"/>
      <c r="DH29" s="634"/>
      <c r="DI29" s="634"/>
      <c r="DJ29" s="634"/>
      <c r="DK29" s="635"/>
      <c r="DL29" s="627">
        <v>2311592</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4259827</v>
      </c>
      <c r="S30" s="622"/>
      <c r="T30" s="622"/>
      <c r="U30" s="622"/>
      <c r="V30" s="622"/>
      <c r="W30" s="622"/>
      <c r="X30" s="622"/>
      <c r="Y30" s="623"/>
      <c r="Z30" s="659">
        <v>18.100000000000001</v>
      </c>
      <c r="AA30" s="659"/>
      <c r="AB30" s="659"/>
      <c r="AC30" s="659"/>
      <c r="AD30" s="660" t="s">
        <v>179</v>
      </c>
      <c r="AE30" s="660"/>
      <c r="AF30" s="660"/>
      <c r="AG30" s="660"/>
      <c r="AH30" s="660"/>
      <c r="AI30" s="660"/>
      <c r="AJ30" s="660"/>
      <c r="AK30" s="660"/>
      <c r="AL30" s="624" t="s">
        <v>179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2273404</v>
      </c>
      <c r="CS30" s="622"/>
      <c r="CT30" s="622"/>
      <c r="CU30" s="622"/>
      <c r="CV30" s="622"/>
      <c r="CW30" s="622"/>
      <c r="CX30" s="622"/>
      <c r="CY30" s="623"/>
      <c r="CZ30" s="624">
        <v>10</v>
      </c>
      <c r="DA30" s="636"/>
      <c r="DB30" s="636"/>
      <c r="DC30" s="637"/>
      <c r="DD30" s="627">
        <v>2246195</v>
      </c>
      <c r="DE30" s="622"/>
      <c r="DF30" s="622"/>
      <c r="DG30" s="622"/>
      <c r="DH30" s="622"/>
      <c r="DI30" s="622"/>
      <c r="DJ30" s="622"/>
      <c r="DK30" s="623"/>
      <c r="DL30" s="627">
        <v>2246195</v>
      </c>
      <c r="DM30" s="622"/>
      <c r="DN30" s="622"/>
      <c r="DO30" s="622"/>
      <c r="DP30" s="622"/>
      <c r="DQ30" s="622"/>
      <c r="DR30" s="622"/>
      <c r="DS30" s="622"/>
      <c r="DT30" s="622"/>
      <c r="DU30" s="622"/>
      <c r="DV30" s="623"/>
      <c r="DW30" s="624">
        <v>19.8</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v>10447</v>
      </c>
      <c r="S31" s="622"/>
      <c r="T31" s="622"/>
      <c r="U31" s="622"/>
      <c r="V31" s="622"/>
      <c r="W31" s="622"/>
      <c r="X31" s="622"/>
      <c r="Y31" s="623"/>
      <c r="Z31" s="659">
        <v>0</v>
      </c>
      <c r="AA31" s="659"/>
      <c r="AB31" s="659"/>
      <c r="AC31" s="659"/>
      <c r="AD31" s="660">
        <v>10447</v>
      </c>
      <c r="AE31" s="660"/>
      <c r="AF31" s="660"/>
      <c r="AG31" s="660"/>
      <c r="AH31" s="660"/>
      <c r="AI31" s="660"/>
      <c r="AJ31" s="660"/>
      <c r="AK31" s="660"/>
      <c r="AL31" s="624">
        <v>0.1</v>
      </c>
      <c r="AM31" s="625"/>
      <c r="AN31" s="625"/>
      <c r="AO31" s="661"/>
      <c r="AP31" s="693" t="s">
        <v>315</v>
      </c>
      <c r="AQ31" s="694"/>
      <c r="AR31" s="694"/>
      <c r="AS31" s="694"/>
      <c r="AT31" s="695" t="s">
        <v>316</v>
      </c>
      <c r="AU31" s="218"/>
      <c r="AV31" s="218"/>
      <c r="AW31" s="218"/>
      <c r="AX31" s="679" t="s">
        <v>189</v>
      </c>
      <c r="AY31" s="680"/>
      <c r="AZ31" s="680"/>
      <c r="BA31" s="680"/>
      <c r="BB31" s="680"/>
      <c r="BC31" s="680"/>
      <c r="BD31" s="680"/>
      <c r="BE31" s="680"/>
      <c r="BF31" s="681"/>
      <c r="BG31" s="683">
        <v>99</v>
      </c>
      <c r="BH31" s="684"/>
      <c r="BI31" s="684"/>
      <c r="BJ31" s="684"/>
      <c r="BK31" s="684"/>
      <c r="BL31" s="684"/>
      <c r="BM31" s="685">
        <v>96</v>
      </c>
      <c r="BN31" s="684"/>
      <c r="BO31" s="684"/>
      <c r="BP31" s="684"/>
      <c r="BQ31" s="686"/>
      <c r="BR31" s="683">
        <v>98.8</v>
      </c>
      <c r="BS31" s="684"/>
      <c r="BT31" s="684"/>
      <c r="BU31" s="684"/>
      <c r="BV31" s="684"/>
      <c r="BW31" s="684"/>
      <c r="BX31" s="685">
        <v>95.3</v>
      </c>
      <c r="BY31" s="684"/>
      <c r="BZ31" s="684"/>
      <c r="CA31" s="684"/>
      <c r="CB31" s="686"/>
      <c r="CD31" s="642"/>
      <c r="CE31" s="643"/>
      <c r="CF31" s="618" t="s">
        <v>317</v>
      </c>
      <c r="CG31" s="619"/>
      <c r="CH31" s="619"/>
      <c r="CI31" s="619"/>
      <c r="CJ31" s="619"/>
      <c r="CK31" s="619"/>
      <c r="CL31" s="619"/>
      <c r="CM31" s="619"/>
      <c r="CN31" s="619"/>
      <c r="CO31" s="619"/>
      <c r="CP31" s="619"/>
      <c r="CQ31" s="620"/>
      <c r="CR31" s="621">
        <v>66781</v>
      </c>
      <c r="CS31" s="634"/>
      <c r="CT31" s="634"/>
      <c r="CU31" s="634"/>
      <c r="CV31" s="634"/>
      <c r="CW31" s="634"/>
      <c r="CX31" s="634"/>
      <c r="CY31" s="635"/>
      <c r="CZ31" s="624">
        <v>0.3</v>
      </c>
      <c r="DA31" s="636"/>
      <c r="DB31" s="636"/>
      <c r="DC31" s="637"/>
      <c r="DD31" s="627">
        <v>65397</v>
      </c>
      <c r="DE31" s="634"/>
      <c r="DF31" s="634"/>
      <c r="DG31" s="634"/>
      <c r="DH31" s="634"/>
      <c r="DI31" s="634"/>
      <c r="DJ31" s="634"/>
      <c r="DK31" s="635"/>
      <c r="DL31" s="627">
        <v>65397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2949584</v>
      </c>
      <c r="S32" s="622"/>
      <c r="T32" s="622"/>
      <c r="U32" s="622"/>
      <c r="V32" s="622"/>
      <c r="W32" s="622"/>
      <c r="X32" s="622"/>
      <c r="Y32" s="623"/>
      <c r="Z32" s="659">
        <v>12.5</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6"/>
      <c r="AU32" s="214" t="s">
        <v>319</v>
      </c>
      <c r="AX32" s="618" t="s">
        <v>320</v>
      </c>
      <c r="AY32" s="619"/>
      <c r="AZ32" s="619"/>
      <c r="BA32" s="619"/>
      <c r="BB32" s="619"/>
      <c r="BC32" s="619"/>
      <c r="BD32" s="619"/>
      <c r="BE32" s="619"/>
      <c r="BF32" s="620"/>
      <c r="BG32" s="687">
        <v>99</v>
      </c>
      <c r="BH32" s="634"/>
      <c r="BI32" s="634"/>
      <c r="BJ32" s="634"/>
      <c r="BK32" s="634"/>
      <c r="BL32" s="634"/>
      <c r="BM32" s="625">
        <v>96</v>
      </c>
      <c r="BN32" s="634"/>
      <c r="BO32" s="634"/>
      <c r="BP32" s="634"/>
      <c r="BQ32" s="657"/>
      <c r="BR32" s="687">
        <v>98.9</v>
      </c>
      <c r="BS32" s="634"/>
      <c r="BT32" s="634"/>
      <c r="BU32" s="634"/>
      <c r="BV32" s="634"/>
      <c r="BW32" s="634"/>
      <c r="BX32" s="625">
        <v>95.2</v>
      </c>
      <c r="BY32" s="634"/>
      <c r="BZ32" s="634"/>
      <c r="CA32" s="634"/>
      <c r="CB32" s="657"/>
      <c r="CD32" s="644"/>
      <c r="CE32" s="645"/>
      <c r="CF32" s="618" t="s">
        <v>321</v>
      </c>
      <c r="CG32" s="619"/>
      <c r="CH32" s="619"/>
      <c r="CI32" s="619"/>
      <c r="CJ32" s="619"/>
      <c r="CK32" s="619"/>
      <c r="CL32" s="619"/>
      <c r="CM32" s="619"/>
      <c r="CN32" s="619"/>
      <c r="CO32" s="619"/>
      <c r="CP32" s="619"/>
      <c r="CQ32" s="620"/>
      <c r="CR32" s="621" t="s">
        <v>179</v>
      </c>
      <c r="CS32" s="622"/>
      <c r="CT32" s="622"/>
      <c r="CU32" s="622"/>
      <c r="CV32" s="622"/>
      <c r="CW32" s="622"/>
      <c r="CX32" s="622"/>
      <c r="CY32" s="623"/>
      <c r="CZ32" s="624" t="s">
        <v>179</v>
      </c>
      <c r="DA32" s="636"/>
      <c r="DB32" s="636"/>
      <c r="DC32" s="637"/>
      <c r="DD32" s="627" t="s">
        <v>179</v>
      </c>
      <c r="DE32" s="622"/>
      <c r="DF32" s="622"/>
      <c r="DG32" s="622"/>
      <c r="DH32" s="622"/>
      <c r="DI32" s="622"/>
      <c r="DJ32" s="622"/>
      <c r="DK32" s="623"/>
      <c r="DL32" s="627" t="s">
        <v>179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379042</v>
      </c>
      <c r="S33" s="622"/>
      <c r="T33" s="622"/>
      <c r="U33" s="622"/>
      <c r="V33" s="622"/>
      <c r="W33" s="622"/>
      <c r="X33" s="622"/>
      <c r="Y33" s="623"/>
      <c r="Z33" s="659">
        <v>1.6</v>
      </c>
      <c r="AA33" s="659"/>
      <c r="AB33" s="659"/>
      <c r="AC33" s="659"/>
      <c r="AD33" s="660">
        <v>4651</v>
      </c>
      <c r="AE33" s="660"/>
      <c r="AF33" s="660"/>
      <c r="AG33" s="660"/>
      <c r="AH33" s="660"/>
      <c r="AI33" s="660"/>
      <c r="AJ33" s="660"/>
      <c r="AK33" s="660"/>
      <c r="AL33" s="624">
        <v>0</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98.8</v>
      </c>
      <c r="BH33" s="606"/>
      <c r="BI33" s="606"/>
      <c r="BJ33" s="606"/>
      <c r="BK33" s="606"/>
      <c r="BL33" s="606"/>
      <c r="BM33" s="652">
        <v>95.3</v>
      </c>
      <c r="BN33" s="606"/>
      <c r="BO33" s="606"/>
      <c r="BP33" s="606"/>
      <c r="BQ33" s="669"/>
      <c r="BR33" s="682">
        <v>98.5</v>
      </c>
      <c r="BS33" s="606"/>
      <c r="BT33" s="606"/>
      <c r="BU33" s="606"/>
      <c r="BV33" s="606"/>
      <c r="BW33" s="606"/>
      <c r="BX33" s="652">
        <v>94.8</v>
      </c>
      <c r="BY33" s="606"/>
      <c r="BZ33" s="606"/>
      <c r="CA33" s="606"/>
      <c r="CB33" s="669"/>
      <c r="CD33" s="618" t="s">
        <v>324</v>
      </c>
      <c r="CE33" s="619"/>
      <c r="CF33" s="619"/>
      <c r="CG33" s="619"/>
      <c r="CH33" s="619"/>
      <c r="CI33" s="619"/>
      <c r="CJ33" s="619"/>
      <c r="CK33" s="619"/>
      <c r="CL33" s="619"/>
      <c r="CM33" s="619"/>
      <c r="CN33" s="619"/>
      <c r="CO33" s="619"/>
      <c r="CP33" s="619"/>
      <c r="CQ33" s="620"/>
      <c r="CR33" s="621">
        <v>7460414</v>
      </c>
      <c r="CS33" s="634"/>
      <c r="CT33" s="634"/>
      <c r="CU33" s="634"/>
      <c r="CV33" s="634"/>
      <c r="CW33" s="634"/>
      <c r="CX33" s="634"/>
      <c r="CY33" s="635"/>
      <c r="CZ33" s="624">
        <v>32.9</v>
      </c>
      <c r="DA33" s="636"/>
      <c r="DB33" s="636"/>
      <c r="DC33" s="637"/>
      <c r="DD33" s="627">
        <v>4728275</v>
      </c>
      <c r="DE33" s="634"/>
      <c r="DF33" s="634"/>
      <c r="DG33" s="634"/>
      <c r="DH33" s="634"/>
      <c r="DI33" s="634"/>
      <c r="DJ33" s="634"/>
      <c r="DK33" s="635"/>
      <c r="DL33" s="627">
        <v>4001875</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565677</v>
      </c>
      <c r="S34" s="622"/>
      <c r="T34" s="622"/>
      <c r="U34" s="622"/>
      <c r="V34" s="622"/>
      <c r="W34" s="622"/>
      <c r="X34" s="622"/>
      <c r="Y34" s="623"/>
      <c r="Z34" s="659">
        <v>2.4</v>
      </c>
      <c r="AA34" s="659"/>
      <c r="AB34" s="659"/>
      <c r="AC34" s="659"/>
      <c r="AD34" s="660" t="s">
        <v>179</v>
      </c>
      <c r="AE34" s="660"/>
      <c r="AF34" s="660"/>
      <c r="AG34" s="660"/>
      <c r="AH34" s="660"/>
      <c r="AI34" s="660"/>
      <c r="AJ34" s="660"/>
      <c r="AK34" s="660"/>
      <c r="AL34" s="624" t="s">
        <v>179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2571251</v>
      </c>
      <c r="CS34" s="622"/>
      <c r="CT34" s="622"/>
      <c r="CU34" s="622"/>
      <c r="CV34" s="622"/>
      <c r="CW34" s="622"/>
      <c r="CX34" s="622"/>
      <c r="CY34" s="623"/>
      <c r="CZ34" s="624">
        <v>11.3</v>
      </c>
      <c r="DA34" s="636"/>
      <c r="DB34" s="636"/>
      <c r="DC34" s="637"/>
      <c r="DD34" s="627">
        <v>1690155</v>
      </c>
      <c r="DE34" s="622"/>
      <c r="DF34" s="622"/>
      <c r="DG34" s="622"/>
      <c r="DH34" s="622"/>
      <c r="DI34" s="622"/>
      <c r="DJ34" s="622"/>
      <c r="DK34" s="623"/>
      <c r="DL34" s="627">
        <v>1584100</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528775</v>
      </c>
      <c r="S35" s="622"/>
      <c r="T35" s="622"/>
      <c r="U35" s="622"/>
      <c r="V35" s="622"/>
      <c r="W35" s="622"/>
      <c r="X35" s="622"/>
      <c r="Y35" s="623"/>
      <c r="Z35" s="659">
        <v>2.2000000000000002</v>
      </c>
      <c r="AA35" s="659"/>
      <c r="AB35" s="659"/>
      <c r="AC35" s="659"/>
      <c r="AD35" s="660" t="s">
        <v>179</v>
      </c>
      <c r="AE35" s="660"/>
      <c r="AF35" s="660"/>
      <c r="AG35" s="660"/>
      <c r="AH35" s="660"/>
      <c r="AI35" s="660"/>
      <c r="AJ35" s="660"/>
      <c r="AK35" s="660"/>
      <c r="AL35" s="624" t="s">
        <v>179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46153</v>
      </c>
      <c r="CS35" s="634"/>
      <c r="CT35" s="634"/>
      <c r="CU35" s="634"/>
      <c r="CV35" s="634"/>
      <c r="CW35" s="634"/>
      <c r="CX35" s="634"/>
      <c r="CY35" s="635"/>
      <c r="CZ35" s="624">
        <v>0.2</v>
      </c>
      <c r="DA35" s="636"/>
      <c r="DB35" s="636"/>
      <c r="DC35" s="637"/>
      <c r="DD35" s="627">
        <v>44600</v>
      </c>
      <c r="DE35" s="634"/>
      <c r="DF35" s="634"/>
      <c r="DG35" s="634"/>
      <c r="DH35" s="634"/>
      <c r="DI35" s="634"/>
      <c r="DJ35" s="634"/>
      <c r="DK35" s="635"/>
      <c r="DL35" s="627">
        <v>44498</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377854</v>
      </c>
      <c r="S36" s="622"/>
      <c r="T36" s="622"/>
      <c r="U36" s="622"/>
      <c r="V36" s="622"/>
      <c r="W36" s="622"/>
      <c r="X36" s="622"/>
      <c r="Y36" s="623"/>
      <c r="Z36" s="659">
        <v>1.6</v>
      </c>
      <c r="AA36" s="659"/>
      <c r="AB36" s="659"/>
      <c r="AC36" s="659"/>
      <c r="AD36" s="660" t="s">
        <v>179</v>
      </c>
      <c r="AE36" s="660"/>
      <c r="AF36" s="660"/>
      <c r="AG36" s="660"/>
      <c r="AH36" s="660"/>
      <c r="AI36" s="660"/>
      <c r="AJ36" s="660"/>
      <c r="AK36" s="660"/>
      <c r="AL36" s="624" t="s">
        <v>179</v>
      </c>
      <c r="AM36" s="625"/>
      <c r="AN36" s="625"/>
      <c r="AO36" s="661"/>
      <c r="AP36" s="222"/>
      <c r="AQ36" s="670" t="s">
        <v>332</v>
      </c>
      <c r="AR36" s="671"/>
      <c r="AS36" s="671"/>
      <c r="AT36" s="671"/>
      <c r="AU36" s="671"/>
      <c r="AV36" s="671"/>
      <c r="AW36" s="671"/>
      <c r="AX36" s="671"/>
      <c r="AY36" s="672"/>
      <c r="AZ36" s="676">
        <v>2056652</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66571</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2729451</v>
      </c>
      <c r="CS36" s="622"/>
      <c r="CT36" s="622"/>
      <c r="CU36" s="622"/>
      <c r="CV36" s="622"/>
      <c r="CW36" s="622"/>
      <c r="CX36" s="622"/>
      <c r="CY36" s="623"/>
      <c r="CZ36" s="624">
        <v>12</v>
      </c>
      <c r="DA36" s="636"/>
      <c r="DB36" s="636"/>
      <c r="DC36" s="637"/>
      <c r="DD36" s="627">
        <v>1460032</v>
      </c>
      <c r="DE36" s="622"/>
      <c r="DF36" s="622"/>
      <c r="DG36" s="622"/>
      <c r="DH36" s="622"/>
      <c r="DI36" s="622"/>
      <c r="DJ36" s="622"/>
      <c r="DK36" s="623"/>
      <c r="DL36" s="627">
        <v>902837</v>
      </c>
      <c r="DM36" s="622"/>
      <c r="DN36" s="622"/>
      <c r="DO36" s="622"/>
      <c r="DP36" s="622"/>
      <c r="DQ36" s="622"/>
      <c r="DR36" s="622"/>
      <c r="DS36" s="622"/>
      <c r="DT36" s="622"/>
      <c r="DU36" s="622"/>
      <c r="DV36" s="623"/>
      <c r="DW36" s="624">
        <v>7.9</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177528</v>
      </c>
      <c r="S37" s="622"/>
      <c r="T37" s="622"/>
      <c r="U37" s="622"/>
      <c r="V37" s="622"/>
      <c r="W37" s="622"/>
      <c r="X37" s="622"/>
      <c r="Y37" s="623"/>
      <c r="Z37" s="659">
        <v>0.8</v>
      </c>
      <c r="AA37" s="659"/>
      <c r="AB37" s="659"/>
      <c r="AC37" s="659"/>
      <c r="AD37" s="660">
        <v>471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216882</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19541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19880</v>
      </c>
      <c r="CS37" s="634"/>
      <c r="CT37" s="634"/>
      <c r="CU37" s="634"/>
      <c r="CV37" s="634"/>
      <c r="CW37" s="634"/>
      <c r="CX37" s="634"/>
      <c r="CY37" s="635"/>
      <c r="CZ37" s="624">
        <v>0.1</v>
      </c>
      <c r="DA37" s="636"/>
      <c r="DB37" s="636"/>
      <c r="DC37" s="637"/>
      <c r="DD37" s="627">
        <v>19880</v>
      </c>
      <c r="DE37" s="634"/>
      <c r="DF37" s="634"/>
      <c r="DG37" s="634"/>
      <c r="DH37" s="634"/>
      <c r="DI37" s="634"/>
      <c r="DJ37" s="634"/>
      <c r="DK37" s="635"/>
      <c r="DL37" s="627">
        <v>18156</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1996326</v>
      </c>
      <c r="S38" s="622"/>
      <c r="T38" s="622"/>
      <c r="U38" s="622"/>
      <c r="V38" s="622"/>
      <c r="W38" s="622"/>
      <c r="X38" s="622"/>
      <c r="Y38" s="623"/>
      <c r="Z38" s="659">
        <v>8.5</v>
      </c>
      <c r="AA38" s="659"/>
      <c r="AB38" s="659"/>
      <c r="AC38" s="659"/>
      <c r="AD38" s="660" t="s">
        <v>179</v>
      </c>
      <c r="AE38" s="660"/>
      <c r="AF38" s="660"/>
      <c r="AG38" s="660"/>
      <c r="AH38" s="660"/>
      <c r="AI38" s="660"/>
      <c r="AJ38" s="660"/>
      <c r="AK38" s="660"/>
      <c r="AL38" s="624" t="s">
        <v>179</v>
      </c>
      <c r="AM38" s="625"/>
      <c r="AN38" s="625"/>
      <c r="AO38" s="661"/>
      <c r="AQ38" s="654" t="s">
        <v>340</v>
      </c>
      <c r="AR38" s="655"/>
      <c r="AS38" s="655"/>
      <c r="AT38" s="655"/>
      <c r="AU38" s="655"/>
      <c r="AV38" s="655"/>
      <c r="AW38" s="655"/>
      <c r="AX38" s="655"/>
      <c r="AY38" s="656"/>
      <c r="AZ38" s="621">
        <v>63789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4299</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1839770</v>
      </c>
      <c r="CS38" s="622"/>
      <c r="CT38" s="622"/>
      <c r="CU38" s="622"/>
      <c r="CV38" s="622"/>
      <c r="CW38" s="622"/>
      <c r="CX38" s="622"/>
      <c r="CY38" s="623"/>
      <c r="CZ38" s="624">
        <v>8.1</v>
      </c>
      <c r="DA38" s="636"/>
      <c r="DB38" s="636"/>
      <c r="DC38" s="637"/>
      <c r="DD38" s="627">
        <v>1533488</v>
      </c>
      <c r="DE38" s="622"/>
      <c r="DF38" s="622"/>
      <c r="DG38" s="622"/>
      <c r="DH38" s="622"/>
      <c r="DI38" s="622"/>
      <c r="DJ38" s="622"/>
      <c r="DK38" s="623"/>
      <c r="DL38" s="627">
        <v>1470440</v>
      </c>
      <c r="DM38" s="622"/>
      <c r="DN38" s="622"/>
      <c r="DO38" s="622"/>
      <c r="DP38" s="622"/>
      <c r="DQ38" s="622"/>
      <c r="DR38" s="622"/>
      <c r="DS38" s="622"/>
      <c r="DT38" s="622"/>
      <c r="DU38" s="622"/>
      <c r="DV38" s="623"/>
      <c r="DW38" s="624">
        <v>12.9</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179</v>
      </c>
      <c r="AE39" s="660"/>
      <c r="AF39" s="660"/>
      <c r="AG39" s="660"/>
      <c r="AH39" s="660"/>
      <c r="AI39" s="660"/>
      <c r="AJ39" s="660"/>
      <c r="AK39" s="660"/>
      <c r="AL39" s="624" t="s">
        <v>179</v>
      </c>
      <c r="AM39" s="625"/>
      <c r="AN39" s="625"/>
      <c r="AO39" s="661"/>
      <c r="AQ39" s="654" t="s">
        <v>344</v>
      </c>
      <c r="AR39" s="655"/>
      <c r="AS39" s="655"/>
      <c r="AT39" s="655"/>
      <c r="AU39" s="655"/>
      <c r="AV39" s="655"/>
      <c r="AW39" s="655"/>
      <c r="AX39" s="655"/>
      <c r="AY39" s="656"/>
      <c r="AZ39" s="621" t="s">
        <v>179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6442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273789</v>
      </c>
      <c r="CS39" s="634"/>
      <c r="CT39" s="634"/>
      <c r="CU39" s="634"/>
      <c r="CV39" s="634"/>
      <c r="CW39" s="634"/>
      <c r="CX39" s="634"/>
      <c r="CY39" s="635"/>
      <c r="CZ39" s="624">
        <v>1.2</v>
      </c>
      <c r="DA39" s="636"/>
      <c r="DB39" s="636"/>
      <c r="DC39" s="637"/>
      <c r="DD39" s="627" t="s">
        <v>179</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144926</v>
      </c>
      <c r="S40" s="622"/>
      <c r="T40" s="622"/>
      <c r="U40" s="622"/>
      <c r="V40" s="622"/>
      <c r="W40" s="622"/>
      <c r="X40" s="622"/>
      <c r="Y40" s="623"/>
      <c r="Z40" s="659">
        <v>0.6</v>
      </c>
      <c r="AA40" s="659"/>
      <c r="AB40" s="659"/>
      <c r="AC40" s="659"/>
      <c r="AD40" s="660" t="s">
        <v>179</v>
      </c>
      <c r="AE40" s="660"/>
      <c r="AF40" s="660"/>
      <c r="AG40" s="660"/>
      <c r="AH40" s="660"/>
      <c r="AI40" s="660"/>
      <c r="AJ40" s="660"/>
      <c r="AK40" s="660"/>
      <c r="AL40" s="624" t="s">
        <v>179</v>
      </c>
      <c r="AM40" s="625"/>
      <c r="AN40" s="625"/>
      <c r="AO40" s="661"/>
      <c r="AQ40" s="654" t="s">
        <v>348</v>
      </c>
      <c r="AR40" s="655"/>
      <c r="AS40" s="655"/>
      <c r="AT40" s="655"/>
      <c r="AU40" s="655"/>
      <c r="AV40" s="655"/>
      <c r="AW40" s="655"/>
      <c r="AX40" s="655"/>
      <c r="AY40" s="656"/>
      <c r="AZ40" s="621" t="s">
        <v>179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90</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179</v>
      </c>
      <c r="CS40" s="622"/>
      <c r="CT40" s="622"/>
      <c r="CU40" s="622"/>
      <c r="CV40" s="622"/>
      <c r="CW40" s="622"/>
      <c r="CX40" s="622"/>
      <c r="CY40" s="623"/>
      <c r="CZ40" s="624" t="s">
        <v>179</v>
      </c>
      <c r="DA40" s="636"/>
      <c r="DB40" s="636"/>
      <c r="DC40" s="637"/>
      <c r="DD40" s="627" t="s">
        <v>179</v>
      </c>
      <c r="DE40" s="622"/>
      <c r="DF40" s="622"/>
      <c r="DG40" s="622"/>
      <c r="DH40" s="622"/>
      <c r="DI40" s="622"/>
      <c r="DJ40" s="622"/>
      <c r="DK40" s="623"/>
      <c r="DL40" s="627" t="s">
        <v>179</v>
      </c>
      <c r="DM40" s="622"/>
      <c r="DN40" s="622"/>
      <c r="DO40" s="622"/>
      <c r="DP40" s="622"/>
      <c r="DQ40" s="622"/>
      <c r="DR40" s="622"/>
      <c r="DS40" s="622"/>
      <c r="DT40" s="622"/>
      <c r="DU40" s="622"/>
      <c r="DV40" s="623"/>
      <c r="DW40" s="624" t="s">
        <v>179</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23522408</v>
      </c>
      <c r="S41" s="646"/>
      <c r="T41" s="646"/>
      <c r="U41" s="646"/>
      <c r="V41" s="646"/>
      <c r="W41" s="646"/>
      <c r="X41" s="646"/>
      <c r="Y41" s="649"/>
      <c r="Z41" s="650">
        <v>100</v>
      </c>
      <c r="AA41" s="650"/>
      <c r="AB41" s="650"/>
      <c r="AC41" s="650"/>
      <c r="AD41" s="651">
        <v>11214524</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354033</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355</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355</v>
      </c>
      <c r="CS41" s="634"/>
      <c r="CT41" s="634"/>
      <c r="CU41" s="634"/>
      <c r="CV41" s="634"/>
      <c r="CW41" s="634"/>
      <c r="CX41" s="634"/>
      <c r="CY41" s="635"/>
      <c r="CZ41" s="624" t="s">
        <v>355</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1421948</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453</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4811322</v>
      </c>
      <c r="CS42" s="634"/>
      <c r="CT42" s="634"/>
      <c r="CU42" s="634"/>
      <c r="CV42" s="634"/>
      <c r="CW42" s="634"/>
      <c r="CX42" s="634"/>
      <c r="CY42" s="635"/>
      <c r="CZ42" s="624">
        <v>21.2</v>
      </c>
      <c r="DA42" s="636"/>
      <c r="DB42" s="636"/>
      <c r="DC42" s="637"/>
      <c r="DD42" s="627">
        <v>1802434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84955</v>
      </c>
      <c r="CS43" s="634"/>
      <c r="CT43" s="634"/>
      <c r="CU43" s="634"/>
      <c r="CV43" s="634"/>
      <c r="CW43" s="634"/>
      <c r="CX43" s="634"/>
      <c r="CY43" s="635"/>
      <c r="CZ43" s="624">
        <v>0.4</v>
      </c>
      <c r="DA43" s="636"/>
      <c r="DB43" s="636"/>
      <c r="DC43" s="637"/>
      <c r="DD43" s="627">
        <v>84955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3125538</v>
      </c>
      <c r="CS44" s="622"/>
      <c r="CT44" s="622"/>
      <c r="CU44" s="622"/>
      <c r="CV44" s="622"/>
      <c r="CW44" s="622"/>
      <c r="CX44" s="622"/>
      <c r="CY44" s="623"/>
      <c r="CZ44" s="624">
        <v>13.8</v>
      </c>
      <c r="DA44" s="625"/>
      <c r="DB44" s="625"/>
      <c r="DC44" s="626"/>
      <c r="DD44" s="627">
        <v>911147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1168474</v>
      </c>
      <c r="CS45" s="634"/>
      <c r="CT45" s="634"/>
      <c r="CU45" s="634"/>
      <c r="CV45" s="634"/>
      <c r="CW45" s="634"/>
      <c r="CX45" s="634"/>
      <c r="CY45" s="635"/>
      <c r="CZ45" s="624">
        <v>5.2</v>
      </c>
      <c r="DA45" s="636"/>
      <c r="DB45" s="636"/>
      <c r="DC45" s="637"/>
      <c r="DD45" s="627">
        <v>146825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1770435</v>
      </c>
      <c r="CS46" s="622"/>
      <c r="CT46" s="622"/>
      <c r="CU46" s="622"/>
      <c r="CV46" s="622"/>
      <c r="CW46" s="622"/>
      <c r="CX46" s="622"/>
      <c r="CY46" s="623"/>
      <c r="CZ46" s="624">
        <v>7.8</v>
      </c>
      <c r="DA46" s="625"/>
      <c r="DB46" s="625"/>
      <c r="DC46" s="626"/>
      <c r="DD46" s="627">
        <v>718417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v>1685784</v>
      </c>
      <c r="CS47" s="634"/>
      <c r="CT47" s="634"/>
      <c r="CU47" s="634"/>
      <c r="CV47" s="634"/>
      <c r="CW47" s="634"/>
      <c r="CX47" s="634"/>
      <c r="CY47" s="635"/>
      <c r="CZ47" s="624">
        <v>7.4</v>
      </c>
      <c r="DA47" s="636"/>
      <c r="DB47" s="636"/>
      <c r="DC47" s="637"/>
      <c r="DD47" s="627">
        <v>891287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368</v>
      </c>
      <c r="CG48" s="619"/>
      <c r="CH48" s="619"/>
      <c r="CI48" s="619"/>
      <c r="CJ48" s="619"/>
      <c r="CK48" s="619"/>
      <c r="CL48" s="619"/>
      <c r="CM48" s="619"/>
      <c r="CN48" s="619"/>
      <c r="CO48" s="619"/>
      <c r="CP48" s="619"/>
      <c r="CQ48" s="620"/>
      <c r="CR48" s="621" t="s">
        <v>179</v>
      </c>
      <c r="CS48" s="622"/>
      <c r="CT48" s="622"/>
      <c r="CU48" s="622"/>
      <c r="CV48" s="622"/>
      <c r="CW48" s="622"/>
      <c r="CX48" s="622"/>
      <c r="CY48" s="623"/>
      <c r="CZ48" s="624" t="s">
        <v>355</v>
      </c>
      <c r="DA48" s="625"/>
      <c r="DB48" s="625"/>
      <c r="DC48" s="626"/>
      <c r="DD48" s="627" t="s">
        <v>355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22677689</v>
      </c>
      <c r="CS49" s="606"/>
      <c r="CT49" s="606"/>
      <c r="CU49" s="606"/>
      <c r="CV49" s="606"/>
      <c r="CW49" s="606"/>
      <c r="CX49" s="606"/>
      <c r="CY49" s="607"/>
      <c r="CZ49" s="608">
        <v>100</v>
      </c>
      <c r="DA49" s="609"/>
      <c r="DB49" s="609"/>
      <c r="DC49" s="610"/>
      <c r="DD49" s="611">
        <v>13491307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KJpx9LLYQUbhepVq7nHbV984a3U5myYfU02ZvoBzG6EBdTQ52fWX1DYxTCis1zTidJJKIjo1NkE2mvyg4J8CA==" saltValue="aJQRFOzYE4lV8BFfmaUA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AF16" sqref="AF16:AJ1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23528</v>
      </c>
      <c r="R7" s="1103"/>
      <c r="S7" s="1103"/>
      <c r="T7" s="1103"/>
      <c r="U7" s="1103"/>
      <c r="V7" s="1103">
        <v>22683</v>
      </c>
      <c r="W7" s="1103"/>
      <c r="X7" s="1103"/>
      <c r="Y7" s="1103"/>
      <c r="Z7" s="1103"/>
      <c r="AA7" s="1103">
        <v>845</v>
      </c>
      <c r="AB7" s="1103"/>
      <c r="AC7" s="1103"/>
      <c r="AD7" s="1103"/>
      <c r="AE7" s="1104"/>
      <c r="AF7" s="1105">
        <v>452</v>
      </c>
      <c r="AG7" s="1106"/>
      <c r="AH7" s="1106"/>
      <c r="AI7" s="1106"/>
      <c r="AJ7" s="1107"/>
      <c r="AK7" s="1108">
        <v>529</v>
      </c>
      <c r="AL7" s="1109"/>
      <c r="AM7" s="1109"/>
      <c r="AN7" s="1109"/>
      <c r="AO7" s="1109"/>
      <c r="AP7" s="1109">
        <v>22522</v>
      </c>
      <c r="AQ7" s="1109"/>
      <c r="AR7" s="1109"/>
      <c r="AS7" s="1109"/>
      <c r="AT7" s="1109"/>
      <c r="AU7" s="1110" t="s">
        <v>576</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587</v>
      </c>
      <c r="BT7" s="1100"/>
      <c r="BU7" s="1100"/>
      <c r="BV7" s="1100"/>
      <c r="BW7" s="1100"/>
      <c r="BX7" s="1100"/>
      <c r="BY7" s="1100"/>
      <c r="BZ7" s="1100"/>
      <c r="CA7" s="1100"/>
      <c r="CB7" s="1100"/>
      <c r="CC7" s="1100"/>
      <c r="CD7" s="1100"/>
      <c r="CE7" s="1100"/>
      <c r="CF7" s="1100"/>
      <c r="CG7" s="1112"/>
      <c r="CH7" s="1096">
        <v>0</v>
      </c>
      <c r="CI7" s="1097"/>
      <c r="CJ7" s="1097"/>
      <c r="CK7" s="1097"/>
      <c r="CL7" s="1098"/>
      <c r="CM7" s="1096">
        <v>24</v>
      </c>
      <c r="CN7" s="1097"/>
      <c r="CO7" s="1097"/>
      <c r="CP7" s="1097"/>
      <c r="CQ7" s="1098"/>
      <c r="CR7" s="1096">
        <v>13</v>
      </c>
      <c r="CS7" s="1097"/>
      <c r="CT7" s="1097"/>
      <c r="CU7" s="1097"/>
      <c r="CV7" s="1098"/>
      <c r="CW7" s="1096">
        <v>1</v>
      </c>
      <c r="CX7" s="1097"/>
      <c r="CY7" s="1097"/>
      <c r="CZ7" s="1097"/>
      <c r="DA7" s="1098"/>
      <c r="DB7" s="1096">
        <v>60</v>
      </c>
      <c r="DC7" s="1097"/>
      <c r="DD7" s="1097"/>
      <c r="DE7" s="1097"/>
      <c r="DF7" s="1098"/>
      <c r="DG7" s="1096" t="s">
        <v>510</v>
      </c>
      <c r="DH7" s="1097"/>
      <c r="DI7" s="1097"/>
      <c r="DJ7" s="1097"/>
      <c r="DK7" s="1098"/>
      <c r="DL7" s="1096" t="s">
        <v>510</v>
      </c>
      <c r="DM7" s="1097"/>
      <c r="DN7" s="1097"/>
      <c r="DO7" s="1097"/>
      <c r="DP7" s="1098"/>
      <c r="DQ7" s="1096" t="s">
        <v>510</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23528</v>
      </c>
      <c r="R23" s="1061"/>
      <c r="S23" s="1061"/>
      <c r="T23" s="1061"/>
      <c r="U23" s="1061"/>
      <c r="V23" s="1061">
        <v>22683</v>
      </c>
      <c r="W23" s="1061"/>
      <c r="X23" s="1061"/>
      <c r="Y23" s="1061"/>
      <c r="Z23" s="1061"/>
      <c r="AA23" s="1061">
        <v>845</v>
      </c>
      <c r="AB23" s="1061"/>
      <c r="AC23" s="1061"/>
      <c r="AD23" s="1061"/>
      <c r="AE23" s="1068"/>
      <c r="AF23" s="1069">
        <v>452</v>
      </c>
      <c r="AG23" s="1061"/>
      <c r="AH23" s="1061"/>
      <c r="AI23" s="1061"/>
      <c r="AJ23" s="1070"/>
      <c r="AK23" s="1071"/>
      <c r="AL23" s="1072"/>
      <c r="AM23" s="1072"/>
      <c r="AN23" s="1072"/>
      <c r="AO23" s="1072"/>
      <c r="AP23" s="1061">
        <v>22522</v>
      </c>
      <c r="AQ23" s="1061"/>
      <c r="AR23" s="1061"/>
      <c r="AS23" s="1061"/>
      <c r="AT23" s="1061"/>
      <c r="AU23" s="1062"/>
      <c r="AV23" s="1062"/>
      <c r="AW23" s="1062"/>
      <c r="AX23" s="1062"/>
      <c r="AY23" s="1063"/>
      <c r="AZ23" s="1064" t="s">
        <v>179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4088</v>
      </c>
      <c r="R28" s="1051"/>
      <c r="S28" s="1051"/>
      <c r="T28" s="1051"/>
      <c r="U28" s="1051"/>
      <c r="V28" s="1051">
        <v>4021</v>
      </c>
      <c r="W28" s="1051"/>
      <c r="X28" s="1051"/>
      <c r="Y28" s="1051"/>
      <c r="Z28" s="1051"/>
      <c r="AA28" s="1051">
        <v>67</v>
      </c>
      <c r="AB28" s="1051"/>
      <c r="AC28" s="1051"/>
      <c r="AD28" s="1051"/>
      <c r="AE28" s="1052"/>
      <c r="AF28" s="1053">
        <v>67</v>
      </c>
      <c r="AG28" s="1051"/>
      <c r="AH28" s="1051"/>
      <c r="AI28" s="1051"/>
      <c r="AJ28" s="1054"/>
      <c r="AK28" s="1042">
        <v>307</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t="s">
        <v>578</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4178</v>
      </c>
      <c r="R29" s="1039"/>
      <c r="S29" s="1039"/>
      <c r="T29" s="1039"/>
      <c r="U29" s="1039"/>
      <c r="V29" s="1039">
        <v>4014</v>
      </c>
      <c r="W29" s="1039"/>
      <c r="X29" s="1039"/>
      <c r="Y29" s="1039"/>
      <c r="Z29" s="1039"/>
      <c r="AA29" s="1039">
        <v>164</v>
      </c>
      <c r="AB29" s="1039"/>
      <c r="AC29" s="1039"/>
      <c r="AD29" s="1039"/>
      <c r="AE29" s="1040"/>
      <c r="AF29" s="1035">
        <v>164</v>
      </c>
      <c r="AG29" s="1036"/>
      <c r="AH29" s="1036"/>
      <c r="AI29" s="1036"/>
      <c r="AJ29" s="1037"/>
      <c r="AK29" s="980">
        <v>625</v>
      </c>
      <c r="AL29" s="971"/>
      <c r="AM29" s="971"/>
      <c r="AN29" s="971"/>
      <c r="AO29" s="971"/>
      <c r="AP29" s="971" t="s">
        <v>577</v>
      </c>
      <c r="AQ29" s="971"/>
      <c r="AR29" s="971"/>
      <c r="AS29" s="971"/>
      <c r="AT29" s="971"/>
      <c r="AU29" s="971" t="s">
        <v>577</v>
      </c>
      <c r="AV29" s="971"/>
      <c r="AW29" s="971"/>
      <c r="AX29" s="971"/>
      <c r="AY29" s="971"/>
      <c r="AZ29" s="1041" t="s">
        <v>577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531</v>
      </c>
      <c r="R30" s="1039"/>
      <c r="S30" s="1039"/>
      <c r="T30" s="1039"/>
      <c r="U30" s="1039"/>
      <c r="V30" s="1039">
        <v>529</v>
      </c>
      <c r="W30" s="1039"/>
      <c r="X30" s="1039"/>
      <c r="Y30" s="1039"/>
      <c r="Z30" s="1039"/>
      <c r="AA30" s="1039">
        <v>2</v>
      </c>
      <c r="AB30" s="1039"/>
      <c r="AC30" s="1039"/>
      <c r="AD30" s="1039"/>
      <c r="AE30" s="1040"/>
      <c r="AF30" s="1035">
        <v>2</v>
      </c>
      <c r="AG30" s="1036"/>
      <c r="AH30" s="1036"/>
      <c r="AI30" s="1036"/>
      <c r="AJ30" s="1037"/>
      <c r="AK30" s="980">
        <v>146</v>
      </c>
      <c r="AL30" s="971"/>
      <c r="AM30" s="971"/>
      <c r="AN30" s="971"/>
      <c r="AO30" s="971"/>
      <c r="AP30" s="971" t="s">
        <v>577</v>
      </c>
      <c r="AQ30" s="971"/>
      <c r="AR30" s="971"/>
      <c r="AS30" s="971"/>
      <c r="AT30" s="971"/>
      <c r="AU30" s="971" t="s">
        <v>577</v>
      </c>
      <c r="AV30" s="971"/>
      <c r="AW30" s="971"/>
      <c r="AX30" s="971"/>
      <c r="AY30" s="971"/>
      <c r="AZ30" s="1041" t="s">
        <v>577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850</v>
      </c>
      <c r="R31" s="1039"/>
      <c r="S31" s="1039"/>
      <c r="T31" s="1039"/>
      <c r="U31" s="1039"/>
      <c r="V31" s="1039">
        <v>753</v>
      </c>
      <c r="W31" s="1039"/>
      <c r="X31" s="1039"/>
      <c r="Y31" s="1039"/>
      <c r="Z31" s="1039"/>
      <c r="AA31" s="1039">
        <v>97</v>
      </c>
      <c r="AB31" s="1039"/>
      <c r="AC31" s="1039"/>
      <c r="AD31" s="1039"/>
      <c r="AE31" s="1040"/>
      <c r="AF31" s="1035">
        <v>539</v>
      </c>
      <c r="AG31" s="1036"/>
      <c r="AH31" s="1036"/>
      <c r="AI31" s="1036"/>
      <c r="AJ31" s="1037"/>
      <c r="AK31" s="980">
        <v>217</v>
      </c>
      <c r="AL31" s="971"/>
      <c r="AM31" s="971"/>
      <c r="AN31" s="971"/>
      <c r="AO31" s="971"/>
      <c r="AP31" s="971">
        <v>3532</v>
      </c>
      <c r="AQ31" s="971"/>
      <c r="AR31" s="971"/>
      <c r="AS31" s="971"/>
      <c r="AT31" s="971"/>
      <c r="AU31" s="971">
        <v>1363</v>
      </c>
      <c r="AV31" s="971"/>
      <c r="AW31" s="971"/>
      <c r="AX31" s="971"/>
      <c r="AY31" s="971"/>
      <c r="AZ31" s="1041" t="s">
        <v>577</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89</v>
      </c>
      <c r="R32" s="1039"/>
      <c r="S32" s="1039"/>
      <c r="T32" s="1039"/>
      <c r="U32" s="1039"/>
      <c r="V32" s="1039">
        <v>89</v>
      </c>
      <c r="W32" s="1039"/>
      <c r="X32" s="1039"/>
      <c r="Y32" s="1039"/>
      <c r="Z32" s="1039"/>
      <c r="AA32" s="1039">
        <v>0</v>
      </c>
      <c r="AB32" s="1039"/>
      <c r="AC32" s="1039"/>
      <c r="AD32" s="1039"/>
      <c r="AE32" s="1040"/>
      <c r="AF32" s="1035">
        <v>0</v>
      </c>
      <c r="AG32" s="1036"/>
      <c r="AH32" s="1036"/>
      <c r="AI32" s="1036"/>
      <c r="AJ32" s="1037"/>
      <c r="AK32" s="980">
        <v>64</v>
      </c>
      <c r="AL32" s="971"/>
      <c r="AM32" s="971"/>
      <c r="AN32" s="971"/>
      <c r="AO32" s="971"/>
      <c r="AP32" s="971">
        <v>195</v>
      </c>
      <c r="AQ32" s="971"/>
      <c r="AR32" s="971"/>
      <c r="AS32" s="971"/>
      <c r="AT32" s="971"/>
      <c r="AU32" s="971">
        <v>195</v>
      </c>
      <c r="AV32" s="971"/>
      <c r="AW32" s="971"/>
      <c r="AX32" s="971"/>
      <c r="AY32" s="971"/>
      <c r="AZ32" s="1041" t="s">
        <v>577</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772</v>
      </c>
      <c r="AG63" s="959"/>
      <c r="AH63" s="959"/>
      <c r="AI63" s="959"/>
      <c r="AJ63" s="1022"/>
      <c r="AK63" s="1023"/>
      <c r="AL63" s="963"/>
      <c r="AM63" s="963"/>
      <c r="AN63" s="963"/>
      <c r="AO63" s="963"/>
      <c r="AP63" s="959">
        <v>3727</v>
      </c>
      <c r="AQ63" s="959"/>
      <c r="AR63" s="959"/>
      <c r="AS63" s="959"/>
      <c r="AT63" s="959"/>
      <c r="AU63" s="959">
        <v>1558</v>
      </c>
      <c r="AV63" s="959"/>
      <c r="AW63" s="959"/>
      <c r="AX63" s="959"/>
      <c r="AY63" s="959"/>
      <c r="AZ63" s="1017"/>
      <c r="BA63" s="1017"/>
      <c r="BB63" s="1017"/>
      <c r="BC63" s="1017"/>
      <c r="BD63" s="1017"/>
      <c r="BE63" s="960"/>
      <c r="BF63" s="960"/>
      <c r="BG63" s="960"/>
      <c r="BH63" s="960"/>
      <c r="BI63" s="961"/>
      <c r="BJ63" s="1018" t="s">
        <v>179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417</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418</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1799</v>
      </c>
      <c r="R68" s="982"/>
      <c r="S68" s="982"/>
      <c r="T68" s="982"/>
      <c r="U68" s="982"/>
      <c r="V68" s="982">
        <v>1376</v>
      </c>
      <c r="W68" s="982"/>
      <c r="X68" s="982"/>
      <c r="Y68" s="982"/>
      <c r="Z68" s="982"/>
      <c r="AA68" s="982">
        <v>423</v>
      </c>
      <c r="AB68" s="982"/>
      <c r="AC68" s="982"/>
      <c r="AD68" s="982"/>
      <c r="AE68" s="982"/>
      <c r="AF68" s="982">
        <v>423</v>
      </c>
      <c r="AG68" s="982"/>
      <c r="AH68" s="982"/>
      <c r="AI68" s="982"/>
      <c r="AJ68" s="982"/>
      <c r="AK68" s="982" t="s">
        <v>577</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341</v>
      </c>
      <c r="R69" s="971"/>
      <c r="S69" s="971"/>
      <c r="T69" s="971"/>
      <c r="U69" s="971"/>
      <c r="V69" s="971">
        <v>340</v>
      </c>
      <c r="W69" s="971"/>
      <c r="X69" s="971"/>
      <c r="Y69" s="971"/>
      <c r="Z69" s="971"/>
      <c r="AA69" s="971">
        <v>1</v>
      </c>
      <c r="AB69" s="971"/>
      <c r="AC69" s="971"/>
      <c r="AD69" s="971"/>
      <c r="AE69" s="971"/>
      <c r="AF69" s="971">
        <v>1</v>
      </c>
      <c r="AG69" s="971"/>
      <c r="AH69" s="971"/>
      <c r="AI69" s="971"/>
      <c r="AJ69" s="971"/>
      <c r="AK69" s="971">
        <v>2</v>
      </c>
      <c r="AL69" s="971"/>
      <c r="AM69" s="971"/>
      <c r="AN69" s="971"/>
      <c r="AO69" s="971"/>
      <c r="AP69" s="971" t="s">
        <v>577</v>
      </c>
      <c r="AQ69" s="971"/>
      <c r="AR69" s="971"/>
      <c r="AS69" s="971"/>
      <c r="AT69" s="971"/>
      <c r="AU69" s="971" t="s">
        <v>577</v>
      </c>
      <c r="AV69" s="971"/>
      <c r="AW69" s="971"/>
      <c r="AX69" s="971"/>
      <c r="AY69" s="971"/>
      <c r="AZ69" s="972" t="s">
        <v>585</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30</v>
      </c>
      <c r="R70" s="971"/>
      <c r="S70" s="971"/>
      <c r="T70" s="971"/>
      <c r="U70" s="971"/>
      <c r="V70" s="971">
        <v>26</v>
      </c>
      <c r="W70" s="971"/>
      <c r="X70" s="971"/>
      <c r="Y70" s="971"/>
      <c r="Z70" s="971"/>
      <c r="AA70" s="971">
        <v>4</v>
      </c>
      <c r="AB70" s="971"/>
      <c r="AC70" s="971"/>
      <c r="AD70" s="971"/>
      <c r="AE70" s="971"/>
      <c r="AF70" s="971">
        <v>4</v>
      </c>
      <c r="AG70" s="971"/>
      <c r="AH70" s="971"/>
      <c r="AI70" s="971"/>
      <c r="AJ70" s="971"/>
      <c r="AK70" s="971" t="s">
        <v>577</v>
      </c>
      <c r="AL70" s="971"/>
      <c r="AM70" s="971"/>
      <c r="AN70" s="971"/>
      <c r="AO70" s="971"/>
      <c r="AP70" s="971" t="s">
        <v>577</v>
      </c>
      <c r="AQ70" s="971"/>
      <c r="AR70" s="971"/>
      <c r="AS70" s="971"/>
      <c r="AT70" s="971"/>
      <c r="AU70" s="971" t="s">
        <v>577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62</v>
      </c>
      <c r="R71" s="971"/>
      <c r="S71" s="971"/>
      <c r="T71" s="971"/>
      <c r="U71" s="971"/>
      <c r="V71" s="971">
        <v>57</v>
      </c>
      <c r="W71" s="971"/>
      <c r="X71" s="971"/>
      <c r="Y71" s="971"/>
      <c r="Z71" s="971"/>
      <c r="AA71" s="971">
        <v>5</v>
      </c>
      <c r="AB71" s="971"/>
      <c r="AC71" s="971"/>
      <c r="AD71" s="971"/>
      <c r="AE71" s="971"/>
      <c r="AF71" s="971">
        <v>5</v>
      </c>
      <c r="AG71" s="971"/>
      <c r="AH71" s="971"/>
      <c r="AI71" s="971"/>
      <c r="AJ71" s="971"/>
      <c r="AK71" s="971" t="s">
        <v>577</v>
      </c>
      <c r="AL71" s="971"/>
      <c r="AM71" s="971"/>
      <c r="AN71" s="971"/>
      <c r="AO71" s="971"/>
      <c r="AP71" s="971" t="s">
        <v>577</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583</v>
      </c>
      <c r="C72" s="975"/>
      <c r="D72" s="975"/>
      <c r="E72" s="975"/>
      <c r="F72" s="975"/>
      <c r="G72" s="975"/>
      <c r="H72" s="975"/>
      <c r="I72" s="975"/>
      <c r="J72" s="975"/>
      <c r="K72" s="975"/>
      <c r="L72" s="975"/>
      <c r="M72" s="975"/>
      <c r="N72" s="975"/>
      <c r="O72" s="975"/>
      <c r="P72" s="976"/>
      <c r="Q72" s="977">
        <v>343</v>
      </c>
      <c r="R72" s="971"/>
      <c r="S72" s="971"/>
      <c r="T72" s="971"/>
      <c r="U72" s="971"/>
      <c r="V72" s="971">
        <v>229</v>
      </c>
      <c r="W72" s="971"/>
      <c r="X72" s="971"/>
      <c r="Y72" s="971"/>
      <c r="Z72" s="971"/>
      <c r="AA72" s="971">
        <v>114</v>
      </c>
      <c r="AB72" s="971"/>
      <c r="AC72" s="971"/>
      <c r="AD72" s="971"/>
      <c r="AE72" s="971"/>
      <c r="AF72" s="971">
        <v>114</v>
      </c>
      <c r="AG72" s="971"/>
      <c r="AH72" s="971"/>
      <c r="AI72" s="971"/>
      <c r="AJ72" s="971"/>
      <c r="AK72" s="971">
        <v>133</v>
      </c>
      <c r="AL72" s="971"/>
      <c r="AM72" s="971"/>
      <c r="AN72" s="971"/>
      <c r="AO72" s="971"/>
      <c r="AP72" s="971" t="s">
        <v>577</v>
      </c>
      <c r="AQ72" s="971"/>
      <c r="AR72" s="971"/>
      <c r="AS72" s="971"/>
      <c r="AT72" s="971"/>
      <c r="AU72" s="971" t="s">
        <v>577</v>
      </c>
      <c r="AV72" s="971"/>
      <c r="AW72" s="971"/>
      <c r="AX72" s="971"/>
      <c r="AY72" s="971"/>
      <c r="AZ72" s="972" t="s">
        <v>586</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584</v>
      </c>
      <c r="C73" s="975"/>
      <c r="D73" s="975"/>
      <c r="E73" s="975"/>
      <c r="F73" s="975"/>
      <c r="G73" s="975"/>
      <c r="H73" s="975"/>
      <c r="I73" s="975"/>
      <c r="J73" s="975"/>
      <c r="K73" s="975"/>
      <c r="L73" s="975"/>
      <c r="M73" s="975"/>
      <c r="N73" s="975"/>
      <c r="O73" s="975"/>
      <c r="P73" s="976"/>
      <c r="Q73" s="977">
        <v>204864</v>
      </c>
      <c r="R73" s="971"/>
      <c r="S73" s="971"/>
      <c r="T73" s="971"/>
      <c r="U73" s="971"/>
      <c r="V73" s="971">
        <v>198243</v>
      </c>
      <c r="W73" s="971"/>
      <c r="X73" s="971"/>
      <c r="Y73" s="971"/>
      <c r="Z73" s="971"/>
      <c r="AA73" s="971">
        <v>6621</v>
      </c>
      <c r="AB73" s="971"/>
      <c r="AC73" s="971"/>
      <c r="AD73" s="971"/>
      <c r="AE73" s="971"/>
      <c r="AF73" s="971">
        <v>6621</v>
      </c>
      <c r="AG73" s="971"/>
      <c r="AH73" s="971"/>
      <c r="AI73" s="971"/>
      <c r="AJ73" s="971"/>
      <c r="AK73" s="971" t="s">
        <v>577</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7168</v>
      </c>
      <c r="AG88" s="959"/>
      <c r="AH88" s="959"/>
      <c r="AI88" s="959"/>
      <c r="AJ88" s="959"/>
      <c r="AK88" s="963"/>
      <c r="AL88" s="963"/>
      <c r="AM88" s="963"/>
      <c r="AN88" s="963"/>
      <c r="AO88" s="963"/>
      <c r="AP88" s="959" t="s">
        <v>577</v>
      </c>
      <c r="AQ88" s="959"/>
      <c r="AR88" s="959"/>
      <c r="AS88" s="959"/>
      <c r="AT88" s="959"/>
      <c r="AU88" s="959" t="s">
        <v>577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v>
      </c>
      <c r="CS102" s="953"/>
      <c r="CT102" s="953"/>
      <c r="CU102" s="953"/>
      <c r="CV102" s="954"/>
      <c r="CW102" s="952">
        <v>1</v>
      </c>
      <c r="CX102" s="953"/>
      <c r="CY102" s="953"/>
      <c r="CZ102" s="953"/>
      <c r="DA102" s="954"/>
      <c r="DB102" s="952">
        <v>60</v>
      </c>
      <c r="DC102" s="953"/>
      <c r="DD102" s="953"/>
      <c r="DE102" s="953"/>
      <c r="DF102" s="954"/>
      <c r="DG102" s="952" t="s">
        <v>510</v>
      </c>
      <c r="DH102" s="953"/>
      <c r="DI102" s="953"/>
      <c r="DJ102" s="953"/>
      <c r="DK102" s="954"/>
      <c r="DL102" s="952" t="s">
        <v>510</v>
      </c>
      <c r="DM102" s="953"/>
      <c r="DN102" s="953"/>
      <c r="DO102" s="953"/>
      <c r="DP102" s="954"/>
      <c r="DQ102" s="952" t="s">
        <v>510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311</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311</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311</v>
      </c>
      <c r="DR109" s="896"/>
      <c r="DS109" s="896"/>
      <c r="DT109" s="896"/>
      <c r="DU109" s="897"/>
      <c r="DV109" s="898" t="s">
        <v>430</v>
      </c>
      <c r="DW109" s="896"/>
      <c r="DX109" s="896"/>
      <c r="DY109" s="896"/>
      <c r="DZ109" s="929"/>
    </row>
    <row r="110" spans="1:131" s="230" customFormat="1" ht="26.25" customHeight="1" x14ac:dyDescent="0.2">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2338521</v>
      </c>
      <c r="AB110" s="889"/>
      <c r="AC110" s="889"/>
      <c r="AD110" s="889"/>
      <c r="AE110" s="890"/>
      <c r="AF110" s="891">
        <v>2342726</v>
      </c>
      <c r="AG110" s="889"/>
      <c r="AH110" s="889"/>
      <c r="AI110" s="889"/>
      <c r="AJ110" s="890"/>
      <c r="AK110" s="891">
        <v>2340185</v>
      </c>
      <c r="AL110" s="889"/>
      <c r="AM110" s="889"/>
      <c r="AN110" s="889"/>
      <c r="AO110" s="890"/>
      <c r="AP110" s="892">
        <v>25.3</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22867367</v>
      </c>
      <c r="BR110" s="842"/>
      <c r="BS110" s="842"/>
      <c r="BT110" s="842"/>
      <c r="BU110" s="842"/>
      <c r="BV110" s="842">
        <v>22799155</v>
      </c>
      <c r="BW110" s="842"/>
      <c r="BX110" s="842"/>
      <c r="BY110" s="842"/>
      <c r="BZ110" s="842"/>
      <c r="CA110" s="842">
        <v>22522077</v>
      </c>
      <c r="CB110" s="842"/>
      <c r="CC110" s="842"/>
      <c r="CD110" s="842"/>
      <c r="CE110" s="842"/>
      <c r="CF110" s="866">
        <v>244</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179</v>
      </c>
      <c r="DH110" s="842"/>
      <c r="DI110" s="842"/>
      <c r="DJ110" s="842"/>
      <c r="DK110" s="842"/>
      <c r="DL110" s="842" t="s">
        <v>179</v>
      </c>
      <c r="DM110" s="842"/>
      <c r="DN110" s="842"/>
      <c r="DO110" s="842"/>
      <c r="DP110" s="842"/>
      <c r="DQ110" s="842" t="s">
        <v>179</v>
      </c>
      <c r="DR110" s="842"/>
      <c r="DS110" s="842"/>
      <c r="DT110" s="842"/>
      <c r="DU110" s="842"/>
      <c r="DV110" s="843" t="s">
        <v>179</v>
      </c>
      <c r="DW110" s="843"/>
      <c r="DX110" s="843"/>
      <c r="DY110" s="843"/>
      <c r="DZ110" s="844"/>
    </row>
    <row r="111" spans="1:131" s="230"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437</v>
      </c>
      <c r="AG111" s="919"/>
      <c r="AH111" s="919"/>
      <c r="AI111" s="919"/>
      <c r="AJ111" s="920"/>
      <c r="AK111" s="921" t="s">
        <v>437</v>
      </c>
      <c r="AL111" s="919"/>
      <c r="AM111" s="919"/>
      <c r="AN111" s="919"/>
      <c r="AO111" s="920"/>
      <c r="AP111" s="922" t="s">
        <v>437</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85399</v>
      </c>
      <c r="BR111" s="817"/>
      <c r="BS111" s="817"/>
      <c r="BT111" s="817"/>
      <c r="BU111" s="817"/>
      <c r="BV111" s="817">
        <v>60000</v>
      </c>
      <c r="BW111" s="817"/>
      <c r="BX111" s="817"/>
      <c r="BY111" s="817"/>
      <c r="BZ111" s="817"/>
      <c r="CA111" s="817">
        <v>60000</v>
      </c>
      <c r="CB111" s="817"/>
      <c r="CC111" s="817"/>
      <c r="CD111" s="817"/>
      <c r="CE111" s="817"/>
      <c r="CF111" s="875">
        <v>0.6</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179</v>
      </c>
      <c r="DH111" s="817"/>
      <c r="DI111" s="817"/>
      <c r="DJ111" s="817"/>
      <c r="DK111" s="817"/>
      <c r="DL111" s="817" t="s">
        <v>179</v>
      </c>
      <c r="DM111" s="817"/>
      <c r="DN111" s="817"/>
      <c r="DO111" s="817"/>
      <c r="DP111" s="817"/>
      <c r="DQ111" s="817" t="s">
        <v>179</v>
      </c>
      <c r="DR111" s="817"/>
      <c r="DS111" s="817"/>
      <c r="DT111" s="817"/>
      <c r="DU111" s="817"/>
      <c r="DV111" s="794" t="s">
        <v>179</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179</v>
      </c>
      <c r="AB112" s="780"/>
      <c r="AC112" s="780"/>
      <c r="AD112" s="780"/>
      <c r="AE112" s="781"/>
      <c r="AF112" s="782" t="s">
        <v>179</v>
      </c>
      <c r="AG112" s="780"/>
      <c r="AH112" s="780"/>
      <c r="AI112" s="780"/>
      <c r="AJ112" s="781"/>
      <c r="AK112" s="782" t="s">
        <v>179</v>
      </c>
      <c r="AL112" s="780"/>
      <c r="AM112" s="780"/>
      <c r="AN112" s="780"/>
      <c r="AO112" s="781"/>
      <c r="AP112" s="824" t="s">
        <v>179</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946447</v>
      </c>
      <c r="BR112" s="817"/>
      <c r="BS112" s="817"/>
      <c r="BT112" s="817"/>
      <c r="BU112" s="817"/>
      <c r="BV112" s="817">
        <v>1396431</v>
      </c>
      <c r="BW112" s="817"/>
      <c r="BX112" s="817"/>
      <c r="BY112" s="817"/>
      <c r="BZ112" s="817"/>
      <c r="CA112" s="817">
        <v>1558725</v>
      </c>
      <c r="CB112" s="817"/>
      <c r="CC112" s="817"/>
      <c r="CD112" s="817"/>
      <c r="CE112" s="817"/>
      <c r="CF112" s="875">
        <v>16.899999999999999</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179</v>
      </c>
      <c r="DH112" s="817"/>
      <c r="DI112" s="817"/>
      <c r="DJ112" s="817"/>
      <c r="DK112" s="817"/>
      <c r="DL112" s="817" t="s">
        <v>179</v>
      </c>
      <c r="DM112" s="817"/>
      <c r="DN112" s="817"/>
      <c r="DO112" s="817"/>
      <c r="DP112" s="817"/>
      <c r="DQ112" s="817" t="s">
        <v>179</v>
      </c>
      <c r="DR112" s="817"/>
      <c r="DS112" s="817"/>
      <c r="DT112" s="817"/>
      <c r="DU112" s="817"/>
      <c r="DV112" s="794" t="s">
        <v>437</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179302</v>
      </c>
      <c r="AB113" s="919"/>
      <c r="AC113" s="919"/>
      <c r="AD113" s="919"/>
      <c r="AE113" s="920"/>
      <c r="AF113" s="921">
        <v>178129</v>
      </c>
      <c r="AG113" s="919"/>
      <c r="AH113" s="919"/>
      <c r="AI113" s="919"/>
      <c r="AJ113" s="920"/>
      <c r="AK113" s="921">
        <v>177714</v>
      </c>
      <c r="AL113" s="919"/>
      <c r="AM113" s="919"/>
      <c r="AN113" s="919"/>
      <c r="AO113" s="920"/>
      <c r="AP113" s="922">
        <v>1.9</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t="s">
        <v>179</v>
      </c>
      <c r="BR113" s="817"/>
      <c r="BS113" s="817"/>
      <c r="BT113" s="817"/>
      <c r="BU113" s="817"/>
      <c r="BV113" s="817" t="s">
        <v>179</v>
      </c>
      <c r="BW113" s="817"/>
      <c r="BX113" s="817"/>
      <c r="BY113" s="817"/>
      <c r="BZ113" s="817"/>
      <c r="CA113" s="817" t="s">
        <v>179</v>
      </c>
      <c r="CB113" s="817"/>
      <c r="CC113" s="817"/>
      <c r="CD113" s="817"/>
      <c r="CE113" s="817"/>
      <c r="CF113" s="875" t="s">
        <v>179</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179</v>
      </c>
      <c r="DH113" s="780"/>
      <c r="DI113" s="780"/>
      <c r="DJ113" s="780"/>
      <c r="DK113" s="781"/>
      <c r="DL113" s="782" t="s">
        <v>179</v>
      </c>
      <c r="DM113" s="780"/>
      <c r="DN113" s="780"/>
      <c r="DO113" s="780"/>
      <c r="DP113" s="781"/>
      <c r="DQ113" s="782" t="s">
        <v>179</v>
      </c>
      <c r="DR113" s="780"/>
      <c r="DS113" s="780"/>
      <c r="DT113" s="780"/>
      <c r="DU113" s="781"/>
      <c r="DV113" s="824" t="s">
        <v>179</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179</v>
      </c>
      <c r="AB114" s="780"/>
      <c r="AC114" s="780"/>
      <c r="AD114" s="780"/>
      <c r="AE114" s="781"/>
      <c r="AF114" s="782" t="s">
        <v>179</v>
      </c>
      <c r="AG114" s="780"/>
      <c r="AH114" s="780"/>
      <c r="AI114" s="780"/>
      <c r="AJ114" s="781"/>
      <c r="AK114" s="782" t="s">
        <v>179</v>
      </c>
      <c r="AL114" s="780"/>
      <c r="AM114" s="780"/>
      <c r="AN114" s="780"/>
      <c r="AO114" s="781"/>
      <c r="AP114" s="824" t="s">
        <v>179</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237071</v>
      </c>
      <c r="BR114" s="817"/>
      <c r="BS114" s="817"/>
      <c r="BT114" s="817"/>
      <c r="BU114" s="817"/>
      <c r="BV114" s="817">
        <v>235904</v>
      </c>
      <c r="BW114" s="817"/>
      <c r="BX114" s="817"/>
      <c r="BY114" s="817"/>
      <c r="BZ114" s="817"/>
      <c r="CA114" s="817">
        <v>632823</v>
      </c>
      <c r="CB114" s="817"/>
      <c r="CC114" s="817"/>
      <c r="CD114" s="817"/>
      <c r="CE114" s="817"/>
      <c r="CF114" s="875">
        <v>6.9</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179</v>
      </c>
      <c r="DH114" s="780"/>
      <c r="DI114" s="780"/>
      <c r="DJ114" s="780"/>
      <c r="DK114" s="781"/>
      <c r="DL114" s="782" t="s">
        <v>179</v>
      </c>
      <c r="DM114" s="780"/>
      <c r="DN114" s="780"/>
      <c r="DO114" s="780"/>
      <c r="DP114" s="781"/>
      <c r="DQ114" s="782" t="s">
        <v>179</v>
      </c>
      <c r="DR114" s="780"/>
      <c r="DS114" s="780"/>
      <c r="DT114" s="780"/>
      <c r="DU114" s="781"/>
      <c r="DV114" s="824" t="s">
        <v>179</v>
      </c>
      <c r="DW114" s="825"/>
      <c r="DX114" s="825"/>
      <c r="DY114" s="825"/>
      <c r="DZ114" s="826"/>
    </row>
    <row r="115" spans="1:130" s="230"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113</v>
      </c>
      <c r="AB115" s="919"/>
      <c r="AC115" s="919"/>
      <c r="AD115" s="919"/>
      <c r="AE115" s="920"/>
      <c r="AF115" s="921">
        <v>2991</v>
      </c>
      <c r="AG115" s="919"/>
      <c r="AH115" s="919"/>
      <c r="AI115" s="919"/>
      <c r="AJ115" s="920"/>
      <c r="AK115" s="921">
        <v>7720</v>
      </c>
      <c r="AL115" s="919"/>
      <c r="AM115" s="919"/>
      <c r="AN115" s="919"/>
      <c r="AO115" s="920"/>
      <c r="AP115" s="922">
        <v>0.1</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v>2156</v>
      </c>
      <c r="BR115" s="817"/>
      <c r="BS115" s="817"/>
      <c r="BT115" s="817"/>
      <c r="BU115" s="817"/>
      <c r="BV115" s="817" t="s">
        <v>179</v>
      </c>
      <c r="BW115" s="817"/>
      <c r="BX115" s="817"/>
      <c r="BY115" s="817"/>
      <c r="BZ115" s="817"/>
      <c r="CA115" s="817" t="s">
        <v>179</v>
      </c>
      <c r="CB115" s="817"/>
      <c r="CC115" s="817"/>
      <c r="CD115" s="817"/>
      <c r="CE115" s="817"/>
      <c r="CF115" s="875" t="s">
        <v>179</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85399</v>
      </c>
      <c r="DH115" s="780"/>
      <c r="DI115" s="780"/>
      <c r="DJ115" s="780"/>
      <c r="DK115" s="781"/>
      <c r="DL115" s="782">
        <v>60000</v>
      </c>
      <c r="DM115" s="780"/>
      <c r="DN115" s="780"/>
      <c r="DO115" s="780"/>
      <c r="DP115" s="781"/>
      <c r="DQ115" s="782">
        <v>60000</v>
      </c>
      <c r="DR115" s="780"/>
      <c r="DS115" s="780"/>
      <c r="DT115" s="780"/>
      <c r="DU115" s="781"/>
      <c r="DV115" s="824">
        <v>0.6</v>
      </c>
      <c r="DW115" s="825"/>
      <c r="DX115" s="825"/>
      <c r="DY115" s="825"/>
      <c r="DZ115" s="826"/>
    </row>
    <row r="116" spans="1:130" s="230"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179</v>
      </c>
      <c r="AB116" s="780"/>
      <c r="AC116" s="780"/>
      <c r="AD116" s="780"/>
      <c r="AE116" s="781"/>
      <c r="AF116" s="782" t="s">
        <v>437</v>
      </c>
      <c r="AG116" s="780"/>
      <c r="AH116" s="780"/>
      <c r="AI116" s="780"/>
      <c r="AJ116" s="781"/>
      <c r="AK116" s="782" t="s">
        <v>179</v>
      </c>
      <c r="AL116" s="780"/>
      <c r="AM116" s="780"/>
      <c r="AN116" s="780"/>
      <c r="AO116" s="781"/>
      <c r="AP116" s="824" t="s">
        <v>179</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179</v>
      </c>
      <c r="BR116" s="817"/>
      <c r="BS116" s="817"/>
      <c r="BT116" s="817"/>
      <c r="BU116" s="817"/>
      <c r="BV116" s="817" t="s">
        <v>437</v>
      </c>
      <c r="BW116" s="817"/>
      <c r="BX116" s="817"/>
      <c r="BY116" s="817"/>
      <c r="BZ116" s="817"/>
      <c r="CA116" s="817" t="s">
        <v>179</v>
      </c>
      <c r="CB116" s="817"/>
      <c r="CC116" s="817"/>
      <c r="CD116" s="817"/>
      <c r="CE116" s="817"/>
      <c r="CF116" s="875" t="s">
        <v>179</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179</v>
      </c>
      <c r="DH116" s="780"/>
      <c r="DI116" s="780"/>
      <c r="DJ116" s="780"/>
      <c r="DK116" s="781"/>
      <c r="DL116" s="782" t="s">
        <v>179</v>
      </c>
      <c r="DM116" s="780"/>
      <c r="DN116" s="780"/>
      <c r="DO116" s="780"/>
      <c r="DP116" s="781"/>
      <c r="DQ116" s="782" t="s">
        <v>179</v>
      </c>
      <c r="DR116" s="780"/>
      <c r="DS116" s="780"/>
      <c r="DT116" s="780"/>
      <c r="DU116" s="781"/>
      <c r="DV116" s="824" t="s">
        <v>179</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2517936</v>
      </c>
      <c r="AB117" s="903"/>
      <c r="AC117" s="903"/>
      <c r="AD117" s="903"/>
      <c r="AE117" s="904"/>
      <c r="AF117" s="905">
        <v>2523846</v>
      </c>
      <c r="AG117" s="903"/>
      <c r="AH117" s="903"/>
      <c r="AI117" s="903"/>
      <c r="AJ117" s="904"/>
      <c r="AK117" s="905">
        <v>2525619</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458</v>
      </c>
      <c r="BR117" s="817"/>
      <c r="BS117" s="817"/>
      <c r="BT117" s="817"/>
      <c r="BU117" s="817"/>
      <c r="BV117" s="817" t="s">
        <v>459</v>
      </c>
      <c r="BW117" s="817"/>
      <c r="BX117" s="817"/>
      <c r="BY117" s="817"/>
      <c r="BZ117" s="817"/>
      <c r="CA117" s="817" t="s">
        <v>179</v>
      </c>
      <c r="CB117" s="817"/>
      <c r="CC117" s="817"/>
      <c r="CD117" s="817"/>
      <c r="CE117" s="817"/>
      <c r="CF117" s="875" t="s">
        <v>459</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459</v>
      </c>
      <c r="DH117" s="780"/>
      <c r="DI117" s="780"/>
      <c r="DJ117" s="780"/>
      <c r="DK117" s="781"/>
      <c r="DL117" s="782" t="s">
        <v>179</v>
      </c>
      <c r="DM117" s="780"/>
      <c r="DN117" s="780"/>
      <c r="DO117" s="780"/>
      <c r="DP117" s="781"/>
      <c r="DQ117" s="782" t="s">
        <v>179</v>
      </c>
      <c r="DR117" s="780"/>
      <c r="DS117" s="780"/>
      <c r="DT117" s="780"/>
      <c r="DU117" s="781"/>
      <c r="DV117" s="824" t="s">
        <v>459</v>
      </c>
      <c r="DW117" s="825"/>
      <c r="DX117" s="825"/>
      <c r="DY117" s="825"/>
      <c r="DZ117" s="826"/>
    </row>
    <row r="118" spans="1:130" s="230" customFormat="1" ht="26.25" customHeight="1" x14ac:dyDescent="0.2">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311</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459</v>
      </c>
      <c r="BR118" s="845"/>
      <c r="BS118" s="845"/>
      <c r="BT118" s="845"/>
      <c r="BU118" s="845"/>
      <c r="BV118" s="845" t="s">
        <v>458</v>
      </c>
      <c r="BW118" s="845"/>
      <c r="BX118" s="845"/>
      <c r="BY118" s="845"/>
      <c r="BZ118" s="845"/>
      <c r="CA118" s="845" t="s">
        <v>179</v>
      </c>
      <c r="CB118" s="845"/>
      <c r="CC118" s="845"/>
      <c r="CD118" s="845"/>
      <c r="CE118" s="845"/>
      <c r="CF118" s="875" t="s">
        <v>458</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179</v>
      </c>
      <c r="DM118" s="780"/>
      <c r="DN118" s="780"/>
      <c r="DO118" s="780"/>
      <c r="DP118" s="781"/>
      <c r="DQ118" s="782" t="s">
        <v>458</v>
      </c>
      <c r="DR118" s="780"/>
      <c r="DS118" s="780"/>
      <c r="DT118" s="780"/>
      <c r="DU118" s="781"/>
      <c r="DV118" s="824" t="s">
        <v>179</v>
      </c>
      <c r="DW118" s="825"/>
      <c r="DX118" s="825"/>
      <c r="DY118" s="825"/>
      <c r="DZ118" s="826"/>
    </row>
    <row r="119" spans="1:130" s="230" customFormat="1" ht="26.25" customHeight="1" x14ac:dyDescent="0.2">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458</v>
      </c>
      <c r="AG119" s="889"/>
      <c r="AH119" s="889"/>
      <c r="AI119" s="889"/>
      <c r="AJ119" s="890"/>
      <c r="AK119" s="891" t="s">
        <v>179</v>
      </c>
      <c r="AL119" s="889"/>
      <c r="AM119" s="889"/>
      <c r="AN119" s="889"/>
      <c r="AO119" s="890"/>
      <c r="AP119" s="892" t="s">
        <v>179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463</v>
      </c>
      <c r="BP119" s="878"/>
      <c r="BQ119" s="879">
        <v>24138440</v>
      </c>
      <c r="BR119" s="845"/>
      <c r="BS119" s="845"/>
      <c r="BT119" s="845"/>
      <c r="BU119" s="845"/>
      <c r="BV119" s="845">
        <v>24491490</v>
      </c>
      <c r="BW119" s="845"/>
      <c r="BX119" s="845"/>
      <c r="BY119" s="845"/>
      <c r="BZ119" s="845"/>
      <c r="CA119" s="845">
        <v>24773625</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179</v>
      </c>
      <c r="DH119" s="764"/>
      <c r="DI119" s="764"/>
      <c r="DJ119" s="764"/>
      <c r="DK119" s="765"/>
      <c r="DL119" s="766" t="s">
        <v>458</v>
      </c>
      <c r="DM119" s="764"/>
      <c r="DN119" s="764"/>
      <c r="DO119" s="764"/>
      <c r="DP119" s="765"/>
      <c r="DQ119" s="766" t="s">
        <v>458</v>
      </c>
      <c r="DR119" s="764"/>
      <c r="DS119" s="764"/>
      <c r="DT119" s="764"/>
      <c r="DU119" s="765"/>
      <c r="DV119" s="848" t="s">
        <v>458</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458</v>
      </c>
      <c r="AB120" s="780"/>
      <c r="AC120" s="780"/>
      <c r="AD120" s="780"/>
      <c r="AE120" s="781"/>
      <c r="AF120" s="782" t="s">
        <v>179</v>
      </c>
      <c r="AG120" s="780"/>
      <c r="AH120" s="780"/>
      <c r="AI120" s="780"/>
      <c r="AJ120" s="781"/>
      <c r="AK120" s="782" t="s">
        <v>179</v>
      </c>
      <c r="AL120" s="780"/>
      <c r="AM120" s="780"/>
      <c r="AN120" s="780"/>
      <c r="AO120" s="781"/>
      <c r="AP120" s="824" t="s">
        <v>459</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3642969</v>
      </c>
      <c r="BR120" s="842"/>
      <c r="BS120" s="842"/>
      <c r="BT120" s="842"/>
      <c r="BU120" s="842"/>
      <c r="BV120" s="842">
        <v>4363321</v>
      </c>
      <c r="BW120" s="842"/>
      <c r="BX120" s="842"/>
      <c r="BY120" s="842"/>
      <c r="BZ120" s="842"/>
      <c r="CA120" s="842">
        <v>4239982</v>
      </c>
      <c r="CB120" s="842"/>
      <c r="CC120" s="842"/>
      <c r="CD120" s="842"/>
      <c r="CE120" s="842"/>
      <c r="CF120" s="866">
        <v>45.9</v>
      </c>
      <c r="CG120" s="867"/>
      <c r="CH120" s="867"/>
      <c r="CI120" s="867"/>
      <c r="CJ120" s="867"/>
      <c r="CK120" s="868" t="s">
        <v>467</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657413</v>
      </c>
      <c r="DH120" s="842"/>
      <c r="DI120" s="842"/>
      <c r="DJ120" s="842"/>
      <c r="DK120" s="842"/>
      <c r="DL120" s="842">
        <v>1153696</v>
      </c>
      <c r="DM120" s="842"/>
      <c r="DN120" s="842"/>
      <c r="DO120" s="842"/>
      <c r="DP120" s="842"/>
      <c r="DQ120" s="842">
        <v>1363373</v>
      </c>
      <c r="DR120" s="842"/>
      <c r="DS120" s="842"/>
      <c r="DT120" s="842"/>
      <c r="DU120" s="842"/>
      <c r="DV120" s="843">
        <v>14.8</v>
      </c>
      <c r="DW120" s="843"/>
      <c r="DX120" s="843"/>
      <c r="DY120" s="843"/>
      <c r="DZ120" s="844"/>
    </row>
    <row r="121" spans="1:130" s="230" customFormat="1" ht="26.25" customHeight="1" x14ac:dyDescent="0.2">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179</v>
      </c>
      <c r="AB121" s="780"/>
      <c r="AC121" s="780"/>
      <c r="AD121" s="780"/>
      <c r="AE121" s="781"/>
      <c r="AF121" s="782" t="s">
        <v>179</v>
      </c>
      <c r="AG121" s="780"/>
      <c r="AH121" s="780"/>
      <c r="AI121" s="780"/>
      <c r="AJ121" s="781"/>
      <c r="AK121" s="782" t="s">
        <v>458</v>
      </c>
      <c r="AL121" s="780"/>
      <c r="AM121" s="780"/>
      <c r="AN121" s="780"/>
      <c r="AO121" s="781"/>
      <c r="AP121" s="824" t="s">
        <v>459</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307477</v>
      </c>
      <c r="BR121" s="817"/>
      <c r="BS121" s="817"/>
      <c r="BT121" s="817"/>
      <c r="BU121" s="817"/>
      <c r="BV121" s="817">
        <v>307255</v>
      </c>
      <c r="BW121" s="817"/>
      <c r="BX121" s="817"/>
      <c r="BY121" s="817"/>
      <c r="BZ121" s="817"/>
      <c r="CA121" s="817">
        <v>295260</v>
      </c>
      <c r="CB121" s="817"/>
      <c r="CC121" s="817"/>
      <c r="CD121" s="817"/>
      <c r="CE121" s="817"/>
      <c r="CF121" s="875">
        <v>3.2</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289034</v>
      </c>
      <c r="DH121" s="817"/>
      <c r="DI121" s="817"/>
      <c r="DJ121" s="817"/>
      <c r="DK121" s="817"/>
      <c r="DL121" s="817">
        <v>242735</v>
      </c>
      <c r="DM121" s="817"/>
      <c r="DN121" s="817"/>
      <c r="DO121" s="817"/>
      <c r="DP121" s="817"/>
      <c r="DQ121" s="817">
        <v>195352</v>
      </c>
      <c r="DR121" s="817"/>
      <c r="DS121" s="817"/>
      <c r="DT121" s="817"/>
      <c r="DU121" s="817"/>
      <c r="DV121" s="794">
        <v>2.1</v>
      </c>
      <c r="DW121" s="794"/>
      <c r="DX121" s="794"/>
      <c r="DY121" s="794"/>
      <c r="DZ121" s="795"/>
    </row>
    <row r="122" spans="1:130" s="230"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179</v>
      </c>
      <c r="AB122" s="780"/>
      <c r="AC122" s="780"/>
      <c r="AD122" s="780"/>
      <c r="AE122" s="781"/>
      <c r="AF122" s="782" t="s">
        <v>179</v>
      </c>
      <c r="AG122" s="780"/>
      <c r="AH122" s="780"/>
      <c r="AI122" s="780"/>
      <c r="AJ122" s="781"/>
      <c r="AK122" s="782" t="s">
        <v>179</v>
      </c>
      <c r="AL122" s="780"/>
      <c r="AM122" s="780"/>
      <c r="AN122" s="780"/>
      <c r="AO122" s="781"/>
      <c r="AP122" s="824" t="s">
        <v>179</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17717561</v>
      </c>
      <c r="BR122" s="845"/>
      <c r="BS122" s="845"/>
      <c r="BT122" s="845"/>
      <c r="BU122" s="845"/>
      <c r="BV122" s="845">
        <v>17768125</v>
      </c>
      <c r="BW122" s="845"/>
      <c r="BX122" s="845"/>
      <c r="BY122" s="845"/>
      <c r="BZ122" s="845"/>
      <c r="CA122" s="845">
        <v>17265207</v>
      </c>
      <c r="CB122" s="845"/>
      <c r="CC122" s="845"/>
      <c r="CD122" s="845"/>
      <c r="CE122" s="845"/>
      <c r="CF122" s="846">
        <v>187</v>
      </c>
      <c r="CG122" s="847"/>
      <c r="CH122" s="847"/>
      <c r="CI122" s="847"/>
      <c r="CJ122" s="847"/>
      <c r="CK122" s="869"/>
      <c r="CL122" s="855"/>
      <c r="CM122" s="855"/>
      <c r="CN122" s="855"/>
      <c r="CO122" s="856"/>
      <c r="CP122" s="835" t="s">
        <v>471</v>
      </c>
      <c r="CQ122" s="836"/>
      <c r="CR122" s="836"/>
      <c r="CS122" s="836"/>
      <c r="CT122" s="836"/>
      <c r="CU122" s="836"/>
      <c r="CV122" s="836"/>
      <c r="CW122" s="836"/>
      <c r="CX122" s="836"/>
      <c r="CY122" s="836"/>
      <c r="CZ122" s="836"/>
      <c r="DA122" s="836"/>
      <c r="DB122" s="836"/>
      <c r="DC122" s="836"/>
      <c r="DD122" s="836"/>
      <c r="DE122" s="836"/>
      <c r="DF122" s="837"/>
      <c r="DG122" s="816" t="s">
        <v>458</v>
      </c>
      <c r="DH122" s="817"/>
      <c r="DI122" s="817"/>
      <c r="DJ122" s="817"/>
      <c r="DK122" s="817"/>
      <c r="DL122" s="817" t="s">
        <v>179</v>
      </c>
      <c r="DM122" s="817"/>
      <c r="DN122" s="817"/>
      <c r="DO122" s="817"/>
      <c r="DP122" s="817"/>
      <c r="DQ122" s="817" t="s">
        <v>458</v>
      </c>
      <c r="DR122" s="817"/>
      <c r="DS122" s="817"/>
      <c r="DT122" s="817"/>
      <c r="DU122" s="817"/>
      <c r="DV122" s="794" t="s">
        <v>458</v>
      </c>
      <c r="DW122" s="794"/>
      <c r="DX122" s="794"/>
      <c r="DY122" s="794"/>
      <c r="DZ122" s="795"/>
    </row>
    <row r="123" spans="1:130" s="230"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179</v>
      </c>
      <c r="AB123" s="780"/>
      <c r="AC123" s="780"/>
      <c r="AD123" s="780"/>
      <c r="AE123" s="781"/>
      <c r="AF123" s="782" t="s">
        <v>459</v>
      </c>
      <c r="AG123" s="780"/>
      <c r="AH123" s="780"/>
      <c r="AI123" s="780"/>
      <c r="AJ123" s="781"/>
      <c r="AK123" s="782" t="s">
        <v>459</v>
      </c>
      <c r="AL123" s="780"/>
      <c r="AM123" s="780"/>
      <c r="AN123" s="780"/>
      <c r="AO123" s="781"/>
      <c r="AP123" s="824" t="s">
        <v>179</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472</v>
      </c>
      <c r="BP123" s="878"/>
      <c r="BQ123" s="832">
        <v>21668007</v>
      </c>
      <c r="BR123" s="833"/>
      <c r="BS123" s="833"/>
      <c r="BT123" s="833"/>
      <c r="BU123" s="833"/>
      <c r="BV123" s="833">
        <v>22438701</v>
      </c>
      <c r="BW123" s="833"/>
      <c r="BX123" s="833"/>
      <c r="BY123" s="833"/>
      <c r="BZ123" s="833"/>
      <c r="CA123" s="833">
        <v>21800449</v>
      </c>
      <c r="CB123" s="833"/>
      <c r="CC123" s="833"/>
      <c r="CD123" s="833"/>
      <c r="CE123" s="833"/>
      <c r="CF123" s="748"/>
      <c r="CG123" s="749"/>
      <c r="CH123" s="749"/>
      <c r="CI123" s="749"/>
      <c r="CJ123" s="834"/>
      <c r="CK123" s="869"/>
      <c r="CL123" s="855"/>
      <c r="CM123" s="855"/>
      <c r="CN123" s="855"/>
      <c r="CO123" s="856"/>
      <c r="CP123" s="835" t="s">
        <v>473</v>
      </c>
      <c r="CQ123" s="836"/>
      <c r="CR123" s="836"/>
      <c r="CS123" s="836"/>
      <c r="CT123" s="836"/>
      <c r="CU123" s="836"/>
      <c r="CV123" s="836"/>
      <c r="CW123" s="836"/>
      <c r="CX123" s="836"/>
      <c r="CY123" s="836"/>
      <c r="CZ123" s="836"/>
      <c r="DA123" s="836"/>
      <c r="DB123" s="836"/>
      <c r="DC123" s="836"/>
      <c r="DD123" s="836"/>
      <c r="DE123" s="836"/>
      <c r="DF123" s="837"/>
      <c r="DG123" s="779" t="s">
        <v>458</v>
      </c>
      <c r="DH123" s="780"/>
      <c r="DI123" s="780"/>
      <c r="DJ123" s="780"/>
      <c r="DK123" s="781"/>
      <c r="DL123" s="782" t="s">
        <v>179</v>
      </c>
      <c r="DM123" s="780"/>
      <c r="DN123" s="780"/>
      <c r="DO123" s="780"/>
      <c r="DP123" s="781"/>
      <c r="DQ123" s="782" t="s">
        <v>459</v>
      </c>
      <c r="DR123" s="780"/>
      <c r="DS123" s="780"/>
      <c r="DT123" s="780"/>
      <c r="DU123" s="781"/>
      <c r="DV123" s="824" t="s">
        <v>458</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459</v>
      </c>
      <c r="AG124" s="780"/>
      <c r="AH124" s="780"/>
      <c r="AI124" s="780"/>
      <c r="AJ124" s="781"/>
      <c r="AK124" s="782" t="s">
        <v>179</v>
      </c>
      <c r="AL124" s="780"/>
      <c r="AM124" s="780"/>
      <c r="AN124" s="780"/>
      <c r="AO124" s="781"/>
      <c r="AP124" s="824" t="s">
        <v>179</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27.3</v>
      </c>
      <c r="BR124" s="831"/>
      <c r="BS124" s="831"/>
      <c r="BT124" s="831"/>
      <c r="BU124" s="831"/>
      <c r="BV124" s="831">
        <v>21.4</v>
      </c>
      <c r="BW124" s="831"/>
      <c r="BX124" s="831"/>
      <c r="BY124" s="831"/>
      <c r="BZ124" s="831"/>
      <c r="CA124" s="831">
        <v>32.200000000000003</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459</v>
      </c>
      <c r="DH124" s="764"/>
      <c r="DI124" s="764"/>
      <c r="DJ124" s="764"/>
      <c r="DK124" s="765"/>
      <c r="DL124" s="766" t="s">
        <v>179</v>
      </c>
      <c r="DM124" s="764"/>
      <c r="DN124" s="764"/>
      <c r="DO124" s="764"/>
      <c r="DP124" s="765"/>
      <c r="DQ124" s="766" t="s">
        <v>459</v>
      </c>
      <c r="DR124" s="764"/>
      <c r="DS124" s="764"/>
      <c r="DT124" s="764"/>
      <c r="DU124" s="765"/>
      <c r="DV124" s="848" t="s">
        <v>179</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458</v>
      </c>
      <c r="AB125" s="780"/>
      <c r="AC125" s="780"/>
      <c r="AD125" s="780"/>
      <c r="AE125" s="781"/>
      <c r="AF125" s="782" t="s">
        <v>458</v>
      </c>
      <c r="AG125" s="780"/>
      <c r="AH125" s="780"/>
      <c r="AI125" s="780"/>
      <c r="AJ125" s="781"/>
      <c r="AK125" s="782" t="s">
        <v>179</v>
      </c>
      <c r="AL125" s="780"/>
      <c r="AM125" s="780"/>
      <c r="AN125" s="780"/>
      <c r="AO125" s="781"/>
      <c r="AP125" s="824" t="s">
        <v>179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458</v>
      </c>
      <c r="DH125" s="842"/>
      <c r="DI125" s="842"/>
      <c r="DJ125" s="842"/>
      <c r="DK125" s="842"/>
      <c r="DL125" s="842" t="s">
        <v>179</v>
      </c>
      <c r="DM125" s="842"/>
      <c r="DN125" s="842"/>
      <c r="DO125" s="842"/>
      <c r="DP125" s="842"/>
      <c r="DQ125" s="842" t="s">
        <v>458</v>
      </c>
      <c r="DR125" s="842"/>
      <c r="DS125" s="842"/>
      <c r="DT125" s="842"/>
      <c r="DU125" s="842"/>
      <c r="DV125" s="843" t="s">
        <v>458</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458</v>
      </c>
      <c r="AB126" s="780"/>
      <c r="AC126" s="780"/>
      <c r="AD126" s="780"/>
      <c r="AE126" s="781"/>
      <c r="AF126" s="782">
        <v>2895</v>
      </c>
      <c r="AG126" s="780"/>
      <c r="AH126" s="780"/>
      <c r="AI126" s="780"/>
      <c r="AJ126" s="781"/>
      <c r="AK126" s="782">
        <v>7640</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459</v>
      </c>
      <c r="DH126" s="817"/>
      <c r="DI126" s="817"/>
      <c r="DJ126" s="817"/>
      <c r="DK126" s="817"/>
      <c r="DL126" s="817" t="s">
        <v>458</v>
      </c>
      <c r="DM126" s="817"/>
      <c r="DN126" s="817"/>
      <c r="DO126" s="817"/>
      <c r="DP126" s="817"/>
      <c r="DQ126" s="817" t="s">
        <v>179</v>
      </c>
      <c r="DR126" s="817"/>
      <c r="DS126" s="817"/>
      <c r="DT126" s="817"/>
      <c r="DU126" s="817"/>
      <c r="DV126" s="794" t="s">
        <v>458</v>
      </c>
      <c r="DW126" s="794"/>
      <c r="DX126" s="794"/>
      <c r="DY126" s="794"/>
      <c r="DZ126" s="795"/>
    </row>
    <row r="127" spans="1:130" s="230" customFormat="1" ht="26.25" customHeight="1" x14ac:dyDescent="0.2">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113</v>
      </c>
      <c r="AB127" s="780"/>
      <c r="AC127" s="780"/>
      <c r="AD127" s="780"/>
      <c r="AE127" s="781"/>
      <c r="AF127" s="782">
        <v>96</v>
      </c>
      <c r="AG127" s="780"/>
      <c r="AH127" s="780"/>
      <c r="AI127" s="780"/>
      <c r="AJ127" s="781"/>
      <c r="AK127" s="782">
        <v>80</v>
      </c>
      <c r="AL127" s="780"/>
      <c r="AM127" s="780"/>
      <c r="AN127" s="780"/>
      <c r="AO127" s="781"/>
      <c r="AP127" s="824">
        <v>0</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458</v>
      </c>
      <c r="DH127" s="817"/>
      <c r="DI127" s="817"/>
      <c r="DJ127" s="817"/>
      <c r="DK127" s="817"/>
      <c r="DL127" s="817" t="s">
        <v>179</v>
      </c>
      <c r="DM127" s="817"/>
      <c r="DN127" s="817"/>
      <c r="DO127" s="817"/>
      <c r="DP127" s="817"/>
      <c r="DQ127" s="817" t="s">
        <v>458</v>
      </c>
      <c r="DR127" s="817"/>
      <c r="DS127" s="817"/>
      <c r="DT127" s="817"/>
      <c r="DU127" s="817"/>
      <c r="DV127" s="794" t="s">
        <v>459</v>
      </c>
      <c r="DW127" s="794"/>
      <c r="DX127" s="794"/>
      <c r="DY127" s="794"/>
      <c r="DZ127" s="795"/>
    </row>
    <row r="128" spans="1:130" s="230" customFormat="1" ht="26.25" customHeight="1" thickBot="1" x14ac:dyDescent="0.25">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51221</v>
      </c>
      <c r="AB128" s="801"/>
      <c r="AC128" s="801"/>
      <c r="AD128" s="801"/>
      <c r="AE128" s="802"/>
      <c r="AF128" s="803">
        <v>45212</v>
      </c>
      <c r="AG128" s="801"/>
      <c r="AH128" s="801"/>
      <c r="AI128" s="801"/>
      <c r="AJ128" s="802"/>
      <c r="AK128" s="803">
        <v>28593</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179</v>
      </c>
      <c r="BG128" s="787"/>
      <c r="BH128" s="787"/>
      <c r="BI128" s="787"/>
      <c r="BJ128" s="787"/>
      <c r="BK128" s="787"/>
      <c r="BL128" s="810"/>
      <c r="BM128" s="786">
        <v>13.17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v>2156</v>
      </c>
      <c r="DH128" s="791"/>
      <c r="DI128" s="791"/>
      <c r="DJ128" s="791"/>
      <c r="DK128" s="791"/>
      <c r="DL128" s="791" t="s">
        <v>458</v>
      </c>
      <c r="DM128" s="791"/>
      <c r="DN128" s="791"/>
      <c r="DO128" s="791"/>
      <c r="DP128" s="791"/>
      <c r="DQ128" s="791" t="s">
        <v>458</v>
      </c>
      <c r="DR128" s="791"/>
      <c r="DS128" s="791"/>
      <c r="DT128" s="791"/>
      <c r="DU128" s="791"/>
      <c r="DV128" s="792" t="s">
        <v>458</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10888270</v>
      </c>
      <c r="AB129" s="780"/>
      <c r="AC129" s="780"/>
      <c r="AD129" s="780"/>
      <c r="AE129" s="781"/>
      <c r="AF129" s="782">
        <v>11404794</v>
      </c>
      <c r="AG129" s="780"/>
      <c r="AH129" s="780"/>
      <c r="AI129" s="780"/>
      <c r="AJ129" s="781"/>
      <c r="AK129" s="782">
        <v>11068892</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179</v>
      </c>
      <c r="BG129" s="771"/>
      <c r="BH129" s="771"/>
      <c r="BI129" s="771"/>
      <c r="BJ129" s="771"/>
      <c r="BK129" s="771"/>
      <c r="BL129" s="772"/>
      <c r="BM129" s="770">
        <v>18.170000000000002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1844392</v>
      </c>
      <c r="AB130" s="780"/>
      <c r="AC130" s="780"/>
      <c r="AD130" s="780"/>
      <c r="AE130" s="781"/>
      <c r="AF130" s="782">
        <v>1821827</v>
      </c>
      <c r="AG130" s="780"/>
      <c r="AH130" s="780"/>
      <c r="AI130" s="780"/>
      <c r="AJ130" s="781"/>
      <c r="AK130" s="782">
        <v>1837208</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9043878</v>
      </c>
      <c r="AB131" s="764"/>
      <c r="AC131" s="764"/>
      <c r="AD131" s="764"/>
      <c r="AE131" s="765"/>
      <c r="AF131" s="766">
        <v>9582967</v>
      </c>
      <c r="AG131" s="764"/>
      <c r="AH131" s="764"/>
      <c r="AI131" s="764"/>
      <c r="AJ131" s="765"/>
      <c r="AK131" s="766">
        <v>9231684</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v>32.200000000000003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6.8811520899999996</v>
      </c>
      <c r="AB132" s="745"/>
      <c r="AC132" s="745"/>
      <c r="AD132" s="745"/>
      <c r="AE132" s="746"/>
      <c r="AF132" s="747">
        <v>6.8539002590000004</v>
      </c>
      <c r="AG132" s="745"/>
      <c r="AH132" s="745"/>
      <c r="AI132" s="745"/>
      <c r="AJ132" s="746"/>
      <c r="AK132" s="747">
        <v>7.1473200339999998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6.8</v>
      </c>
      <c r="AB133" s="724"/>
      <c r="AC133" s="724"/>
      <c r="AD133" s="724"/>
      <c r="AE133" s="725"/>
      <c r="AF133" s="723">
        <v>6.9</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2VMqMafR7b8pLwDsTA7FK9Ht1JxIwAIP2K78jU2LDFfEtGcSooGVyEpg8P5rHgSRuIGsJp+YWo6WCLX1oCXpA==" saltValue="Eo9uouM070JL9v7F3czW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48" zoomScale="85" zoomScaleNormal="85" zoomScaleSheetLayoutView="85" workbookViewId="0">
      <selection activeCell="CJ74" sqref="CJ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rJAh/T7+RSMAkWQqzWG1bm8dASIFamtjfoUGQ1+RdK591gMwygY2S4sSzeRu0QzhcYlbPpaDLDzHV0MdobDzA==" saltValue="bnep1BQ92csO5uqaAGCV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FVlwPRfGT74grVsn1FI1NkVx0DCYFhS+lRxXWNpkzYkJXGIj772CjIBhg/cBDMOMRhfTXzl0r72bhnbJjGggA==" saltValue="iuuoKz/rrpPN8S6ppnsfP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Z1"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3514485</v>
      </c>
      <c r="AP9" s="281">
        <v>104813</v>
      </c>
      <c r="AQ9" s="282">
        <v>90021</v>
      </c>
      <c r="AR9" s="283">
        <v>16.399999999999999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14</v>
      </c>
      <c r="AP10" s="284">
        <v>0</v>
      </c>
      <c r="AQ10" s="285">
        <v>11562</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t="s">
        <v>510</v>
      </c>
      <c r="AP11" s="284" t="s">
        <v>510</v>
      </c>
      <c r="AQ11" s="285">
        <v>947</v>
      </c>
      <c r="AR11" s="286" t="s">
        <v>510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510</v>
      </c>
      <c r="AP12" s="284" t="s">
        <v>510</v>
      </c>
      <c r="AQ12" s="285">
        <v>11</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193784</v>
      </c>
      <c r="AP13" s="284">
        <v>5779</v>
      </c>
      <c r="AQ13" s="285">
        <v>3606</v>
      </c>
      <c r="AR13" s="286">
        <v>60.3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84955</v>
      </c>
      <c r="AP14" s="284">
        <v>2534</v>
      </c>
      <c r="AQ14" s="285">
        <v>1599</v>
      </c>
      <c r="AR14" s="286">
        <v>58.5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-200756</v>
      </c>
      <c r="AP15" s="284">
        <v>-5987</v>
      </c>
      <c r="AQ15" s="285">
        <v>-6463</v>
      </c>
      <c r="AR15" s="286">
        <v>-7.4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3592482</v>
      </c>
      <c r="AP16" s="284">
        <v>107139</v>
      </c>
      <c r="AQ16" s="285">
        <v>101283</v>
      </c>
      <c r="AR16" s="286">
        <v>5.8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10.95</v>
      </c>
      <c r="AP21" s="298">
        <v>9.14</v>
      </c>
      <c r="AQ21" s="299">
        <v>1.81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100.5</v>
      </c>
      <c r="AP22" s="303">
        <v>97.6</v>
      </c>
      <c r="AQ22" s="304">
        <v>2.9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2340185</v>
      </c>
      <c r="AP32" s="312">
        <v>69792</v>
      </c>
      <c r="AQ32" s="313">
        <v>58458</v>
      </c>
      <c r="AR32" s="314">
        <v>19.399999999999999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510</v>
      </c>
      <c r="AP34" s="312" t="s">
        <v>510</v>
      </c>
      <c r="AQ34" s="313" t="s">
        <v>510</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177714</v>
      </c>
      <c r="AP35" s="312">
        <v>5300</v>
      </c>
      <c r="AQ35" s="313">
        <v>14034</v>
      </c>
      <c r="AR35" s="314">
        <v>-62.2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t="s">
        <v>510</v>
      </c>
      <c r="AP36" s="312" t="s">
        <v>510</v>
      </c>
      <c r="AQ36" s="313">
        <v>2546</v>
      </c>
      <c r="AR36" s="314" t="s">
        <v>510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7720</v>
      </c>
      <c r="AP37" s="312">
        <v>230</v>
      </c>
      <c r="AQ37" s="313">
        <v>290</v>
      </c>
      <c r="AR37" s="314">
        <v>-20.7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510</v>
      </c>
      <c r="AP38" s="315" t="s">
        <v>510</v>
      </c>
      <c r="AQ38" s="316">
        <v>1</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-28593</v>
      </c>
      <c r="AP39" s="312">
        <v>-853</v>
      </c>
      <c r="AQ39" s="313">
        <v>-4639</v>
      </c>
      <c r="AR39" s="314">
        <v>-81.599999999999994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-1837208</v>
      </c>
      <c r="AP40" s="312">
        <v>-54791</v>
      </c>
      <c r="AQ40" s="313">
        <v>-48753</v>
      </c>
      <c r="AR40" s="314">
        <v>12.4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659818</v>
      </c>
      <c r="AP41" s="312">
        <v>19678</v>
      </c>
      <c r="AQ41" s="313">
        <v>21939</v>
      </c>
      <c r="AR41" s="314">
        <v>-10.3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2970207</v>
      </c>
      <c r="AN51" s="334">
        <v>85713</v>
      </c>
      <c r="AO51" s="335">
        <v>1.1000000000000001</v>
      </c>
      <c r="AP51" s="336">
        <v>85173</v>
      </c>
      <c r="AQ51" s="337">
        <v>-4.3</v>
      </c>
      <c r="AR51" s="338">
        <v>5.4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2059041</v>
      </c>
      <c r="AN52" s="342">
        <v>59419</v>
      </c>
      <c r="AO52" s="343">
        <v>24.2</v>
      </c>
      <c r="AP52" s="344">
        <v>43913</v>
      </c>
      <c r="AQ52" s="345">
        <v>-3.4</v>
      </c>
      <c r="AR52" s="346">
        <v>27.6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2792904</v>
      </c>
      <c r="AN53" s="334">
        <v>81293</v>
      </c>
      <c r="AO53" s="335">
        <v>-5.2</v>
      </c>
      <c r="AP53" s="336">
        <v>94081</v>
      </c>
      <c r="AQ53" s="337">
        <v>10.5</v>
      </c>
      <c r="AR53" s="338">
        <v>-15.7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1869134</v>
      </c>
      <c r="AN54" s="342">
        <v>54405</v>
      </c>
      <c r="AO54" s="343">
        <v>-8.4</v>
      </c>
      <c r="AP54" s="344">
        <v>48949</v>
      </c>
      <c r="AQ54" s="345">
        <v>11.5</v>
      </c>
      <c r="AR54" s="346">
        <v>-19.899999999999999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3527589</v>
      </c>
      <c r="AN55" s="334">
        <v>103893</v>
      </c>
      <c r="AO55" s="335">
        <v>27.8</v>
      </c>
      <c r="AP55" s="336">
        <v>92632</v>
      </c>
      <c r="AQ55" s="337">
        <v>-1.5</v>
      </c>
      <c r="AR55" s="338">
        <v>29.3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1971302</v>
      </c>
      <c r="AN56" s="342">
        <v>58058</v>
      </c>
      <c r="AO56" s="343">
        <v>6.7</v>
      </c>
      <c r="AP56" s="344">
        <v>47978</v>
      </c>
      <c r="AQ56" s="345">
        <v>-2</v>
      </c>
      <c r="AR56" s="346">
        <v>8.6999999999999993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3437884</v>
      </c>
      <c r="AN57" s="334">
        <v>101679</v>
      </c>
      <c r="AO57" s="335">
        <v>-2.1</v>
      </c>
      <c r="AP57" s="336">
        <v>71279</v>
      </c>
      <c r="AQ57" s="337">
        <v>-23.1</v>
      </c>
      <c r="AR57" s="338">
        <v>21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1326553</v>
      </c>
      <c r="AN58" s="342">
        <v>39234</v>
      </c>
      <c r="AO58" s="343">
        <v>-32.4</v>
      </c>
      <c r="AP58" s="344">
        <v>36731</v>
      </c>
      <c r="AQ58" s="345">
        <v>-23.4</v>
      </c>
      <c r="AR58" s="346">
        <v>-9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3125538</v>
      </c>
      <c r="AN59" s="334">
        <v>93213</v>
      </c>
      <c r="AO59" s="335">
        <v>-8.3000000000000007</v>
      </c>
      <c r="AP59" s="336">
        <v>74994</v>
      </c>
      <c r="AQ59" s="337">
        <v>5.2</v>
      </c>
      <c r="AR59" s="338">
        <v>-13.5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1770435</v>
      </c>
      <c r="AN60" s="342">
        <v>52800</v>
      </c>
      <c r="AO60" s="343">
        <v>34.6</v>
      </c>
      <c r="AP60" s="344">
        <v>36188</v>
      </c>
      <c r="AQ60" s="345">
        <v>-1.5</v>
      </c>
      <c r="AR60" s="346">
        <v>36.1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3170824</v>
      </c>
      <c r="AN61" s="349">
        <v>93158</v>
      </c>
      <c r="AO61" s="350">
        <v>2.7</v>
      </c>
      <c r="AP61" s="351">
        <v>83632</v>
      </c>
      <c r="AQ61" s="352">
        <v>-2.6</v>
      </c>
      <c r="AR61" s="338">
        <v>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1799293</v>
      </c>
      <c r="AN62" s="342">
        <v>52783</v>
      </c>
      <c r="AO62" s="343">
        <v>4.9000000000000004</v>
      </c>
      <c r="AP62" s="344">
        <v>42752</v>
      </c>
      <c r="AQ62" s="345">
        <v>-3.8</v>
      </c>
      <c r="AR62" s="346">
        <v>8.6999999999999993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V3ljDAAG+CkeiPq/bSeitcXb4Fe41vRcn8KPmJrYJo/GTmZ1ZGfV4ErpSqcRovl/olYCTlnOR5jKm9Nu/Gtg==" saltValue="ilpqxUkUg/6zB4bw0L+g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99" zoomScaleNormal="100" zoomScaleSheetLayoutView="55" workbookViewId="0">
      <selection activeCell="AL116" sqref="AL11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550</v>
      </c>
    </row>
    <row r="120" spans="125:125" ht="13.5" hidden="1" customHeight="1" x14ac:dyDescent="0.2"/>
    <row r="121" spans="125:125" ht="13.5" hidden="1" customHeight="1" x14ac:dyDescent="0.2">
      <c r="DU121" s="259"/>
    </row>
  </sheetData>
  <sheetProtection algorithmName="SHA-512" hashValue="OB5dlT3eR3NRT247b2Uh24QD0uZ6AB8tPweHIlsZ7z8BukpKXBdbY80crPhoYBczssAugSdSz3+YXvIoP8mc2g==" saltValue="NVJeKOw6xBOfTI8p1XIaG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DD97" sqref="DD9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551</v>
      </c>
    </row>
  </sheetData>
  <sheetProtection algorithmName="SHA-512" hashValue="uadr7sY7d8T4AQBJg7vsAivmFZBba4yg47j+0QC/3NtNQU7aah3ZoM6hQnmj7FGyIUtuIUonLSEVpkfrqH4+FA==" saltValue="lWNtC+pQHWnfTg+6+AKnp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7"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39" t="s">
        <v>3</v>
      </c>
      <c r="D47" s="1139"/>
      <c r="E47" s="1140"/>
      <c r="F47" s="11">
        <v>23.09</v>
      </c>
      <c r="G47" s="12">
        <v>24.26</v>
      </c>
      <c r="H47" s="12">
        <v>20.48</v>
      </c>
      <c r="I47" s="12">
        <v>25.81</v>
      </c>
      <c r="J47" s="13">
        <v>23.96</v>
      </c>
    </row>
    <row r="48" spans="2:10" ht="57.75" customHeight="1" x14ac:dyDescent="0.2">
      <c r="B48" s="14"/>
      <c r="C48" s="1141" t="s">
        <v>4</v>
      </c>
      <c r="D48" s="1141"/>
      <c r="E48" s="1142"/>
      <c r="F48" s="15">
        <v>6.04</v>
      </c>
      <c r="G48" s="16">
        <v>4.1100000000000003</v>
      </c>
      <c r="H48" s="16">
        <v>6.24</v>
      </c>
      <c r="I48" s="16">
        <v>0.9</v>
      </c>
      <c r="J48" s="17">
        <v>4.08</v>
      </c>
    </row>
    <row r="49" spans="2:10" ht="57.75" customHeight="1" thickBot="1" x14ac:dyDescent="0.25">
      <c r="B49" s="18"/>
      <c r="C49" s="1143" t="s">
        <v>5</v>
      </c>
      <c r="D49" s="1143"/>
      <c r="E49" s="1144"/>
      <c r="F49" s="19" t="s">
        <v>557</v>
      </c>
      <c r="G49" s="20" t="s">
        <v>558</v>
      </c>
      <c r="H49" s="20" t="s">
        <v>559</v>
      </c>
      <c r="I49" s="20" t="s">
        <v>560</v>
      </c>
      <c r="J49" s="21" t="s">
        <v>561</v>
      </c>
    </row>
    <row r="50" spans="2:10" ht="13.2" x14ac:dyDescent="0.2"/>
  </sheetData>
  <sheetProtection algorithmName="SHA-512" hashValue="+JAe0hwtX1DG2HqQXkX6imTBAlXiatZcw9l2sOlutwHIX1gdBYupAIJr+A3eXmn2DiUgPoY1UkKqcY2wHTUMEQ==" saltValue="3qC439pT1wc7KrajCIcQ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election activeCell="K37" sqref="K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1" t="s">
        <v>562</v>
      </c>
      <c r="D34" s="1151"/>
      <c r="E34" s="1152"/>
      <c r="F34" s="32">
        <v>2.94</v>
      </c>
      <c r="G34" s="33">
        <v>2.75</v>
      </c>
      <c r="H34" s="33">
        <v>3.97</v>
      </c>
      <c r="I34" s="33">
        <v>4.37</v>
      </c>
      <c r="J34" s="34">
        <v>4.8600000000000003</v>
      </c>
      <c r="K34" s="22"/>
      <c r="L34" s="22"/>
      <c r="M34" s="22"/>
      <c r="N34" s="22"/>
      <c r="O34" s="22"/>
      <c r="P34" s="22"/>
    </row>
    <row r="35" spans="1:16" ht="39" customHeight="1" x14ac:dyDescent="0.2">
      <c r="A35" s="22"/>
      <c r="B35" s="35"/>
      <c r="C35" s="1145" t="s">
        <v>563</v>
      </c>
      <c r="D35" s="1146"/>
      <c r="E35" s="1147"/>
      <c r="F35" s="36">
        <v>6.03</v>
      </c>
      <c r="G35" s="37">
        <v>4.1100000000000003</v>
      </c>
      <c r="H35" s="37">
        <v>6.23</v>
      </c>
      <c r="I35" s="37">
        <v>0.89</v>
      </c>
      <c r="J35" s="38">
        <v>4.08</v>
      </c>
      <c r="K35" s="22"/>
      <c r="L35" s="22"/>
      <c r="M35" s="22"/>
      <c r="N35" s="22"/>
      <c r="O35" s="22"/>
      <c r="P35" s="22"/>
    </row>
    <row r="36" spans="1:16" ht="39" customHeight="1" x14ac:dyDescent="0.2">
      <c r="A36" s="22"/>
      <c r="B36" s="35"/>
      <c r="C36" s="1145" t="s">
        <v>564</v>
      </c>
      <c r="D36" s="1146"/>
      <c r="E36" s="1147"/>
      <c r="F36" s="36">
        <v>1.08</v>
      </c>
      <c r="G36" s="37">
        <v>0.6</v>
      </c>
      <c r="H36" s="37">
        <v>0.48</v>
      </c>
      <c r="I36" s="37">
        <v>0.78</v>
      </c>
      <c r="J36" s="38">
        <v>1.48</v>
      </c>
      <c r="K36" s="22"/>
      <c r="L36" s="22"/>
      <c r="M36" s="22"/>
      <c r="N36" s="22"/>
      <c r="O36" s="22"/>
      <c r="P36" s="22"/>
    </row>
    <row r="37" spans="1:16" ht="39" customHeight="1" x14ac:dyDescent="0.2">
      <c r="A37" s="22"/>
      <c r="B37" s="35"/>
      <c r="C37" s="1145" t="s">
        <v>565</v>
      </c>
      <c r="D37" s="1146"/>
      <c r="E37" s="1147"/>
      <c r="F37" s="36">
        <v>0.4</v>
      </c>
      <c r="G37" s="37">
        <v>0.43</v>
      </c>
      <c r="H37" s="37">
        <v>0.92</v>
      </c>
      <c r="I37" s="37">
        <v>1.0900000000000001</v>
      </c>
      <c r="J37" s="38">
        <v>0.6</v>
      </c>
      <c r="K37" s="22"/>
      <c r="L37" s="22"/>
      <c r="M37" s="22"/>
      <c r="N37" s="22"/>
      <c r="O37" s="22"/>
      <c r="P37" s="22"/>
    </row>
    <row r="38" spans="1:16" ht="39" customHeight="1" x14ac:dyDescent="0.2">
      <c r="A38" s="22"/>
      <c r="B38" s="35"/>
      <c r="C38" s="1145" t="s">
        <v>566</v>
      </c>
      <c r="D38" s="1146"/>
      <c r="E38" s="1147"/>
      <c r="F38" s="36">
        <v>0.02</v>
      </c>
      <c r="G38" s="37">
        <v>0.02</v>
      </c>
      <c r="H38" s="37">
        <v>0.01</v>
      </c>
      <c r="I38" s="37">
        <v>0.01</v>
      </c>
      <c r="J38" s="38">
        <v>0.01</v>
      </c>
      <c r="K38" s="22"/>
      <c r="L38" s="22"/>
      <c r="M38" s="22"/>
      <c r="N38" s="22"/>
      <c r="O38" s="22"/>
      <c r="P38" s="22"/>
    </row>
    <row r="39" spans="1:16" ht="39" customHeight="1" x14ac:dyDescent="0.2">
      <c r="A39" s="22"/>
      <c r="B39" s="35"/>
      <c r="C39" s="1145" t="s">
        <v>567</v>
      </c>
      <c r="D39" s="1146"/>
      <c r="E39" s="1147"/>
      <c r="F39" s="36">
        <v>0.01</v>
      </c>
      <c r="G39" s="37">
        <v>0.01</v>
      </c>
      <c r="H39" s="37">
        <v>0.01</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510</v>
      </c>
      <c r="G42" s="37" t="s">
        <v>510</v>
      </c>
      <c r="H42" s="37" t="s">
        <v>510</v>
      </c>
      <c r="I42" s="37" t="s">
        <v>510</v>
      </c>
      <c r="J42" s="38" t="s">
        <v>510</v>
      </c>
      <c r="K42" s="22"/>
      <c r="L42" s="22"/>
      <c r="M42" s="22"/>
      <c r="N42" s="22"/>
      <c r="O42" s="22"/>
      <c r="P42" s="22"/>
    </row>
    <row r="43" spans="1:16" ht="39" customHeight="1" thickBot="1" x14ac:dyDescent="0.25">
      <c r="A43" s="22"/>
      <c r="B43" s="40"/>
      <c r="C43" s="1148" t="s">
        <v>569</v>
      </c>
      <c r="D43" s="1149"/>
      <c r="E43" s="1150"/>
      <c r="F43" s="41">
        <v>0.09</v>
      </c>
      <c r="G43" s="42">
        <v>0.35</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jFM4uevo4RmSta+bb+oJpjzAfYufUv9erNzqtDZOggiIIbzJSBVlc7oADkjtGZJdBnIBKxDvHePDavr8njUOg==" saltValue="JXXO5BdXnbuIpxr2s6SD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0" zoomScaleSheetLayoutView="55" workbookViewId="0">
      <selection activeCell="U50" sqref="U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2277</v>
      </c>
      <c r="L45" s="60">
        <v>2287</v>
      </c>
      <c r="M45" s="60">
        <v>2339</v>
      </c>
      <c r="N45" s="60">
        <v>2343</v>
      </c>
      <c r="O45" s="61">
        <v>2340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2">
      <c r="A48" s="48"/>
      <c r="B48" s="1178"/>
      <c r="C48" s="1179"/>
      <c r="D48" s="62"/>
      <c r="E48" s="1155" t="s">
        <v>15</v>
      </c>
      <c r="F48" s="1155"/>
      <c r="G48" s="1155"/>
      <c r="H48" s="1155"/>
      <c r="I48" s="1155"/>
      <c r="J48" s="1156"/>
      <c r="K48" s="63">
        <v>130</v>
      </c>
      <c r="L48" s="64">
        <v>138</v>
      </c>
      <c r="M48" s="64">
        <v>123</v>
      </c>
      <c r="N48" s="64">
        <v>178</v>
      </c>
      <c r="O48" s="65">
        <v>178</v>
      </c>
      <c r="P48" s="48"/>
      <c r="Q48" s="48"/>
      <c r="R48" s="48"/>
      <c r="S48" s="48"/>
      <c r="T48" s="48"/>
      <c r="U48" s="48"/>
    </row>
    <row r="49" spans="1:21" ht="30.75" customHeight="1" x14ac:dyDescent="0.2">
      <c r="A49" s="48"/>
      <c r="B49" s="1178"/>
      <c r="C49" s="1179"/>
      <c r="D49" s="62"/>
      <c r="E49" s="1155" t="s">
        <v>16</v>
      </c>
      <c r="F49" s="1155"/>
      <c r="G49" s="1155"/>
      <c r="H49" s="1155"/>
      <c r="I49" s="1155"/>
      <c r="J49" s="1156"/>
      <c r="K49" s="63">
        <v>4</v>
      </c>
      <c r="L49" s="64" t="s">
        <v>510</v>
      </c>
      <c r="M49" s="64" t="s">
        <v>510</v>
      </c>
      <c r="N49" s="64" t="s">
        <v>510</v>
      </c>
      <c r="O49" s="65" t="s">
        <v>510</v>
      </c>
      <c r="P49" s="48"/>
      <c r="Q49" s="48"/>
      <c r="R49" s="48"/>
      <c r="S49" s="48"/>
      <c r="T49" s="48"/>
      <c r="U49" s="48"/>
    </row>
    <row r="50" spans="1:21" ht="30.75" customHeight="1" x14ac:dyDescent="0.2">
      <c r="A50" s="48"/>
      <c r="B50" s="1178"/>
      <c r="C50" s="1179"/>
      <c r="D50" s="62"/>
      <c r="E50" s="1155" t="s">
        <v>17</v>
      </c>
      <c r="F50" s="1155"/>
      <c r="G50" s="1155"/>
      <c r="H50" s="1155"/>
      <c r="I50" s="1155"/>
      <c r="J50" s="1156"/>
      <c r="K50" s="63">
        <v>72</v>
      </c>
      <c r="L50" s="64">
        <v>0</v>
      </c>
      <c r="M50" s="64">
        <v>0</v>
      </c>
      <c r="N50" s="64">
        <v>3</v>
      </c>
      <c r="O50" s="65">
        <v>8</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1834</v>
      </c>
      <c r="L52" s="64">
        <v>1811</v>
      </c>
      <c r="M52" s="64">
        <v>1896</v>
      </c>
      <c r="N52" s="64">
        <v>1867</v>
      </c>
      <c r="O52" s="65">
        <v>1866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649</v>
      </c>
      <c r="L53" s="69">
        <v>614</v>
      </c>
      <c r="M53" s="69">
        <v>566</v>
      </c>
      <c r="N53" s="69">
        <v>657</v>
      </c>
      <c r="O53" s="70">
        <v>660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5">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dpXqrNco9rbFbnaymTAxwnPahF3IHHBOFlfus3zj1jOZT0tS/mW3y67rjnePTG2mjcy8DRAo0CzWZg7iqhbfA==" saltValue="XebnDWYk65yrQBOHowur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5" zoomScaleSheetLayoutView="100" workbookViewId="0">
      <selection activeCell="S39" sqref="S3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196" t="s">
        <v>32</v>
      </c>
      <c r="C41" s="1197"/>
      <c r="D41" s="105"/>
      <c r="E41" s="1198" t="s">
        <v>33</v>
      </c>
      <c r="F41" s="1198"/>
      <c r="G41" s="1198"/>
      <c r="H41" s="1199"/>
      <c r="I41" s="355">
        <v>22610</v>
      </c>
      <c r="J41" s="356">
        <v>22471</v>
      </c>
      <c r="K41" s="356">
        <v>22867</v>
      </c>
      <c r="L41" s="356">
        <v>22799</v>
      </c>
      <c r="M41" s="357">
        <v>22522</v>
      </c>
    </row>
    <row r="42" spans="2:13" ht="27.75" customHeight="1" x14ac:dyDescent="0.2">
      <c r="B42" s="1186"/>
      <c r="C42" s="1187"/>
      <c r="D42" s="106"/>
      <c r="E42" s="1190" t="s">
        <v>34</v>
      </c>
      <c r="F42" s="1190"/>
      <c r="G42" s="1190"/>
      <c r="H42" s="1191"/>
      <c r="I42" s="358">
        <v>85</v>
      </c>
      <c r="J42" s="359">
        <v>85</v>
      </c>
      <c r="K42" s="359">
        <v>85</v>
      </c>
      <c r="L42" s="359">
        <v>60</v>
      </c>
      <c r="M42" s="360">
        <v>60</v>
      </c>
    </row>
    <row r="43" spans="2:13" ht="27.75" customHeight="1" x14ac:dyDescent="0.2">
      <c r="B43" s="1186"/>
      <c r="C43" s="1187"/>
      <c r="D43" s="106"/>
      <c r="E43" s="1190" t="s">
        <v>35</v>
      </c>
      <c r="F43" s="1190"/>
      <c r="G43" s="1190"/>
      <c r="H43" s="1191"/>
      <c r="I43" s="358">
        <v>1433</v>
      </c>
      <c r="J43" s="359">
        <v>1611</v>
      </c>
      <c r="K43" s="359">
        <v>946</v>
      </c>
      <c r="L43" s="359">
        <v>1396</v>
      </c>
      <c r="M43" s="360">
        <v>1559</v>
      </c>
    </row>
    <row r="44" spans="2:13" ht="27.75" customHeight="1" x14ac:dyDescent="0.2">
      <c r="B44" s="1186"/>
      <c r="C44" s="1187"/>
      <c r="D44" s="106"/>
      <c r="E44" s="1190" t="s">
        <v>36</v>
      </c>
      <c r="F44" s="1190"/>
      <c r="G44" s="1190"/>
      <c r="H44" s="1191"/>
      <c r="I44" s="358" t="s">
        <v>510</v>
      </c>
      <c r="J44" s="359" t="s">
        <v>510</v>
      </c>
      <c r="K44" s="359" t="s">
        <v>510</v>
      </c>
      <c r="L44" s="359" t="s">
        <v>510</v>
      </c>
      <c r="M44" s="360" t="s">
        <v>510</v>
      </c>
    </row>
    <row r="45" spans="2:13" ht="27.75" customHeight="1" x14ac:dyDescent="0.2">
      <c r="B45" s="1186"/>
      <c r="C45" s="1187"/>
      <c r="D45" s="106"/>
      <c r="E45" s="1190" t="s">
        <v>37</v>
      </c>
      <c r="F45" s="1190"/>
      <c r="G45" s="1190"/>
      <c r="H45" s="1191"/>
      <c r="I45" s="358">
        <v>430</v>
      </c>
      <c r="J45" s="359" t="s">
        <v>510</v>
      </c>
      <c r="K45" s="359">
        <v>237</v>
      </c>
      <c r="L45" s="359">
        <v>236</v>
      </c>
      <c r="M45" s="360">
        <v>633</v>
      </c>
    </row>
    <row r="46" spans="2:13" ht="27.75" customHeight="1" x14ac:dyDescent="0.2">
      <c r="B46" s="1186"/>
      <c r="C46" s="1187"/>
      <c r="D46" s="107"/>
      <c r="E46" s="1190" t="s">
        <v>38</v>
      </c>
      <c r="F46" s="1190"/>
      <c r="G46" s="1190"/>
      <c r="H46" s="1191"/>
      <c r="I46" s="358">
        <v>9</v>
      </c>
      <c r="J46" s="359">
        <v>7</v>
      </c>
      <c r="K46" s="359">
        <v>2</v>
      </c>
      <c r="L46" s="359" t="s">
        <v>510</v>
      </c>
      <c r="M46" s="360" t="s">
        <v>510</v>
      </c>
    </row>
    <row r="47" spans="2:13" ht="27.75" customHeight="1" x14ac:dyDescent="0.2">
      <c r="B47" s="1186"/>
      <c r="C47" s="1187"/>
      <c r="D47" s="108"/>
      <c r="E47" s="1200" t="s">
        <v>39</v>
      </c>
      <c r="F47" s="1201"/>
      <c r="G47" s="1201"/>
      <c r="H47" s="1202"/>
      <c r="I47" s="358" t="s">
        <v>510</v>
      </c>
      <c r="J47" s="359" t="s">
        <v>510</v>
      </c>
      <c r="K47" s="359" t="s">
        <v>510</v>
      </c>
      <c r="L47" s="359" t="s">
        <v>510</v>
      </c>
      <c r="M47" s="360" t="s">
        <v>510</v>
      </c>
    </row>
    <row r="48" spans="2:13" ht="27.75" customHeight="1" x14ac:dyDescent="0.2">
      <c r="B48" s="1186"/>
      <c r="C48" s="1187"/>
      <c r="D48" s="106"/>
      <c r="E48" s="1190" t="s">
        <v>40</v>
      </c>
      <c r="F48" s="1190"/>
      <c r="G48" s="1190"/>
      <c r="H48" s="1191"/>
      <c r="I48" s="358" t="s">
        <v>510</v>
      </c>
      <c r="J48" s="359" t="s">
        <v>510</v>
      </c>
      <c r="K48" s="359" t="s">
        <v>510</v>
      </c>
      <c r="L48" s="359" t="s">
        <v>510</v>
      </c>
      <c r="M48" s="360" t="s">
        <v>510</v>
      </c>
    </row>
    <row r="49" spans="2:13" ht="27.75" customHeight="1" x14ac:dyDescent="0.2">
      <c r="B49" s="1188"/>
      <c r="C49" s="1189"/>
      <c r="D49" s="106"/>
      <c r="E49" s="1190" t="s">
        <v>41</v>
      </c>
      <c r="F49" s="1190"/>
      <c r="G49" s="1190"/>
      <c r="H49" s="1191"/>
      <c r="I49" s="358" t="s">
        <v>510</v>
      </c>
      <c r="J49" s="359" t="s">
        <v>510</v>
      </c>
      <c r="K49" s="359" t="s">
        <v>510</v>
      </c>
      <c r="L49" s="359" t="s">
        <v>510</v>
      </c>
      <c r="M49" s="360" t="s">
        <v>510</v>
      </c>
    </row>
    <row r="50" spans="2:13" ht="27.75" customHeight="1" x14ac:dyDescent="0.2">
      <c r="B50" s="1184" t="s">
        <v>42</v>
      </c>
      <c r="C50" s="1185"/>
      <c r="D50" s="109"/>
      <c r="E50" s="1190" t="s">
        <v>43</v>
      </c>
      <c r="F50" s="1190"/>
      <c r="G50" s="1190"/>
      <c r="H50" s="1191"/>
      <c r="I50" s="358">
        <v>3840</v>
      </c>
      <c r="J50" s="359">
        <v>3970</v>
      </c>
      <c r="K50" s="359">
        <v>3643</v>
      </c>
      <c r="L50" s="359">
        <v>4363</v>
      </c>
      <c r="M50" s="360">
        <v>4240</v>
      </c>
    </row>
    <row r="51" spans="2:13" ht="27.75" customHeight="1" x14ac:dyDescent="0.2">
      <c r="B51" s="1186"/>
      <c r="C51" s="1187"/>
      <c r="D51" s="106"/>
      <c r="E51" s="1190" t="s">
        <v>44</v>
      </c>
      <c r="F51" s="1190"/>
      <c r="G51" s="1190"/>
      <c r="H51" s="1191"/>
      <c r="I51" s="358">
        <v>372</v>
      </c>
      <c r="J51" s="359">
        <v>339</v>
      </c>
      <c r="K51" s="359">
        <v>307</v>
      </c>
      <c r="L51" s="359">
        <v>307</v>
      </c>
      <c r="M51" s="360">
        <v>295</v>
      </c>
    </row>
    <row r="52" spans="2:13" ht="27.75" customHeight="1" x14ac:dyDescent="0.2">
      <c r="B52" s="1188"/>
      <c r="C52" s="1189"/>
      <c r="D52" s="106"/>
      <c r="E52" s="1190" t="s">
        <v>45</v>
      </c>
      <c r="F52" s="1190"/>
      <c r="G52" s="1190"/>
      <c r="H52" s="1191"/>
      <c r="I52" s="358">
        <v>17773</v>
      </c>
      <c r="J52" s="359">
        <v>17734</v>
      </c>
      <c r="K52" s="359">
        <v>17718</v>
      </c>
      <c r="L52" s="359">
        <v>17768</v>
      </c>
      <c r="M52" s="360">
        <v>17265</v>
      </c>
    </row>
    <row r="53" spans="2:13" ht="27.75" customHeight="1" thickBot="1" x14ac:dyDescent="0.25">
      <c r="B53" s="1192" t="s">
        <v>46</v>
      </c>
      <c r="C53" s="1193"/>
      <c r="D53" s="110"/>
      <c r="E53" s="1194" t="s">
        <v>47</v>
      </c>
      <c r="F53" s="1194"/>
      <c r="G53" s="1194"/>
      <c r="H53" s="1195"/>
      <c r="I53" s="361">
        <v>2583</v>
      </c>
      <c r="J53" s="362">
        <v>2130</v>
      </c>
      <c r="K53" s="362">
        <v>2470</v>
      </c>
      <c r="L53" s="362">
        <v>2053</v>
      </c>
      <c r="M53" s="363">
        <v>2973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8fFREcYR6FqIS7v+UAEMyawLH1IQDpuF7aSAz1D1RZUv82zngU836/Sdo4TbK8DKoYAslCEzPGMbGVgHJykmgA==" saltValue="ZjrU+ovmQAUVgzIffHf5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1048576" zoomScaleNormal="100" zoomScaleSheetLayoutView="100" workbookViewId="0">
      <selection activeCell="F60" sqref="F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554</v>
      </c>
      <c r="G54" s="119" t="s">
        <v>555</v>
      </c>
      <c r="H54" s="120" t="s">
        <v>556</v>
      </c>
    </row>
    <row r="55" spans="2:8" ht="52.5" customHeight="1" x14ac:dyDescent="0.2">
      <c r="B55" s="121"/>
      <c r="C55" s="1211" t="s">
        <v>50</v>
      </c>
      <c r="D55" s="1211"/>
      <c r="E55" s="1212"/>
      <c r="F55" s="122">
        <v>2230</v>
      </c>
      <c r="G55" s="122">
        <v>2944</v>
      </c>
      <c r="H55" s="123">
        <v>2653</v>
      </c>
    </row>
    <row r="56" spans="2:8" ht="52.5" customHeight="1" x14ac:dyDescent="0.2">
      <c r="B56" s="124"/>
      <c r="C56" s="1213" t="s">
        <v>51</v>
      </c>
      <c r="D56" s="1213"/>
      <c r="E56" s="1214"/>
      <c r="F56" s="125">
        <v>555</v>
      </c>
      <c r="G56" s="125">
        <v>555</v>
      </c>
      <c r="H56" s="126">
        <v>556</v>
      </c>
    </row>
    <row r="57" spans="2:8" ht="53.25" customHeight="1" x14ac:dyDescent="0.2">
      <c r="B57" s="124"/>
      <c r="C57" s="1215" t="s">
        <v>52</v>
      </c>
      <c r="D57" s="1215"/>
      <c r="E57" s="1216"/>
      <c r="F57" s="127">
        <v>2712</v>
      </c>
      <c r="G57" s="127">
        <v>2757</v>
      </c>
      <c r="H57" s="128">
        <v>2875</v>
      </c>
    </row>
    <row r="58" spans="2:8" ht="45.75" customHeight="1" x14ac:dyDescent="0.2">
      <c r="B58" s="129"/>
      <c r="C58" s="1203" t="s">
        <v>588</v>
      </c>
      <c r="D58" s="1204"/>
      <c r="E58" s="1205"/>
      <c r="F58" s="130">
        <v>1953</v>
      </c>
      <c r="G58" s="130">
        <v>1960</v>
      </c>
      <c r="H58" s="131">
        <v>1968</v>
      </c>
    </row>
    <row r="59" spans="2:8" ht="45.75" customHeight="1" x14ac:dyDescent="0.2">
      <c r="B59" s="129"/>
      <c r="C59" s="1203" t="s">
        <v>589</v>
      </c>
      <c r="D59" s="1204"/>
      <c r="E59" s="1205"/>
      <c r="F59" s="130">
        <v>508</v>
      </c>
      <c r="G59" s="130">
        <v>509</v>
      </c>
      <c r="H59" s="131">
        <v>511</v>
      </c>
    </row>
    <row r="60" spans="2:8" ht="45.75" customHeight="1" x14ac:dyDescent="0.2">
      <c r="B60" s="129"/>
      <c r="C60" s="1203" t="s">
        <v>590</v>
      </c>
      <c r="D60" s="1204"/>
      <c r="E60" s="1205"/>
      <c r="F60" s="130">
        <v>97</v>
      </c>
      <c r="G60" s="130">
        <v>144</v>
      </c>
      <c r="H60" s="131">
        <v>305</v>
      </c>
    </row>
    <row r="61" spans="2:8" ht="45.75" customHeight="1" x14ac:dyDescent="0.2">
      <c r="B61" s="129"/>
      <c r="C61" s="1203" t="s">
        <v>591</v>
      </c>
      <c r="D61" s="1204"/>
      <c r="E61" s="1205"/>
      <c r="F61" s="130">
        <v>79</v>
      </c>
      <c r="G61" s="130">
        <v>70</v>
      </c>
      <c r="H61" s="131">
        <v>39</v>
      </c>
    </row>
    <row r="62" spans="2:8" ht="45.75" customHeight="1" thickBot="1" x14ac:dyDescent="0.25">
      <c r="B62" s="132"/>
      <c r="C62" s="1206" t="s">
        <v>592</v>
      </c>
      <c r="D62" s="1207"/>
      <c r="E62" s="1208"/>
      <c r="F62" s="133">
        <v>39</v>
      </c>
      <c r="G62" s="133">
        <v>31</v>
      </c>
      <c r="H62" s="134">
        <v>21</v>
      </c>
    </row>
    <row r="63" spans="2:8" ht="52.5" customHeight="1" thickBot="1" x14ac:dyDescent="0.25">
      <c r="B63" s="135"/>
      <c r="C63" s="1209" t="s">
        <v>53</v>
      </c>
      <c r="D63" s="1209"/>
      <c r="E63" s="1210"/>
      <c r="F63" s="136">
        <v>5497</v>
      </c>
      <c r="G63" s="136">
        <v>6256</v>
      </c>
      <c r="H63" s="137">
        <v>6084</v>
      </c>
    </row>
    <row r="64" spans="2:8" ht="13.2" x14ac:dyDescent="0.2"/>
  </sheetData>
  <sheetProtection algorithmName="SHA-512" hashValue="G3HVjECIHwrZ8pv7nxxhhuZWN0hBfjs8hIqX2XES8qWcx0+yiTf2FZlhHqSQXZu5tXRrhkyjGkkS8BafoXapAw==" saltValue="046J8YsLe4cxddWHJnqz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549</v>
      </c>
      <c r="G2" s="151"/>
      <c r="H2" s="152"/>
    </row>
    <row r="3" spans="1:8" x14ac:dyDescent="0.2">
      <c r="A3" s="148" t="s">
        <v>542</v>
      </c>
      <c r="B3" s="153"/>
      <c r="C3" s="154"/>
      <c r="D3" s="155">
        <v>85713</v>
      </c>
      <c r="E3" s="156"/>
      <c r="F3" s="157">
        <v>85173</v>
      </c>
      <c r="G3" s="158"/>
      <c r="H3" s="159"/>
    </row>
    <row r="4" spans="1:8" x14ac:dyDescent="0.2">
      <c r="A4" s="160"/>
      <c r="B4" s="161"/>
      <c r="C4" s="162"/>
      <c r="D4" s="163">
        <v>59419</v>
      </c>
      <c r="E4" s="164"/>
      <c r="F4" s="165">
        <v>43913</v>
      </c>
      <c r="G4" s="166"/>
      <c r="H4" s="167"/>
    </row>
    <row r="5" spans="1:8" x14ac:dyDescent="0.2">
      <c r="A5" s="148" t="s">
        <v>544</v>
      </c>
      <c r="B5" s="153"/>
      <c r="C5" s="154"/>
      <c r="D5" s="155">
        <v>81293</v>
      </c>
      <c r="E5" s="156"/>
      <c r="F5" s="157">
        <v>94081</v>
      </c>
      <c r="G5" s="158"/>
      <c r="H5" s="159"/>
    </row>
    <row r="6" spans="1:8" x14ac:dyDescent="0.2">
      <c r="A6" s="160"/>
      <c r="B6" s="161"/>
      <c r="C6" s="162"/>
      <c r="D6" s="163">
        <v>54405</v>
      </c>
      <c r="E6" s="164"/>
      <c r="F6" s="165">
        <v>48949</v>
      </c>
      <c r="G6" s="166"/>
      <c r="H6" s="167"/>
    </row>
    <row r="7" spans="1:8" x14ac:dyDescent="0.2">
      <c r="A7" s="148" t="s">
        <v>545</v>
      </c>
      <c r="B7" s="153"/>
      <c r="C7" s="154"/>
      <c r="D7" s="155">
        <v>103893</v>
      </c>
      <c r="E7" s="156"/>
      <c r="F7" s="157">
        <v>92632</v>
      </c>
      <c r="G7" s="158"/>
      <c r="H7" s="159"/>
    </row>
    <row r="8" spans="1:8" x14ac:dyDescent="0.2">
      <c r="A8" s="160"/>
      <c r="B8" s="161"/>
      <c r="C8" s="162"/>
      <c r="D8" s="163">
        <v>58058</v>
      </c>
      <c r="E8" s="164"/>
      <c r="F8" s="165">
        <v>47978</v>
      </c>
      <c r="G8" s="166"/>
      <c r="H8" s="167"/>
    </row>
    <row r="9" spans="1:8" x14ac:dyDescent="0.2">
      <c r="A9" s="148" t="s">
        <v>546</v>
      </c>
      <c r="B9" s="153"/>
      <c r="C9" s="154"/>
      <c r="D9" s="155">
        <v>101679</v>
      </c>
      <c r="E9" s="156"/>
      <c r="F9" s="157">
        <v>71279</v>
      </c>
      <c r="G9" s="158"/>
      <c r="H9" s="159"/>
    </row>
    <row r="10" spans="1:8" x14ac:dyDescent="0.2">
      <c r="A10" s="160"/>
      <c r="B10" s="161"/>
      <c r="C10" s="162"/>
      <c r="D10" s="163">
        <v>39234</v>
      </c>
      <c r="E10" s="164"/>
      <c r="F10" s="165">
        <v>36731</v>
      </c>
      <c r="G10" s="166"/>
      <c r="H10" s="167"/>
    </row>
    <row r="11" spans="1:8" x14ac:dyDescent="0.2">
      <c r="A11" s="148" t="s">
        <v>547</v>
      </c>
      <c r="B11" s="153"/>
      <c r="C11" s="154"/>
      <c r="D11" s="155">
        <v>93213</v>
      </c>
      <c r="E11" s="156"/>
      <c r="F11" s="157">
        <v>74994</v>
      </c>
      <c r="G11" s="158"/>
      <c r="H11" s="159"/>
    </row>
    <row r="12" spans="1:8" x14ac:dyDescent="0.2">
      <c r="A12" s="160"/>
      <c r="B12" s="161"/>
      <c r="C12" s="168"/>
      <c r="D12" s="163">
        <v>52800</v>
      </c>
      <c r="E12" s="164"/>
      <c r="F12" s="165">
        <v>36188</v>
      </c>
      <c r="G12" s="166"/>
      <c r="H12" s="167"/>
    </row>
    <row r="13" spans="1:8" x14ac:dyDescent="0.2">
      <c r="A13" s="148"/>
      <c r="B13" s="153"/>
      <c r="C13" s="169"/>
      <c r="D13" s="170">
        <v>93158</v>
      </c>
      <c r="E13" s="171"/>
      <c r="F13" s="172">
        <v>83632</v>
      </c>
      <c r="G13" s="173"/>
      <c r="H13" s="159"/>
    </row>
    <row r="14" spans="1:8" x14ac:dyDescent="0.2">
      <c r="A14" s="160"/>
      <c r="B14" s="161"/>
      <c r="C14" s="162"/>
      <c r="D14" s="163">
        <v>52783</v>
      </c>
      <c r="E14" s="164"/>
      <c r="F14" s="165">
        <v>42752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6.04</v>
      </c>
      <c r="C19" s="174">
        <f>ROUND(VALUE(SUBSTITUTE(実質収支比率等に係る経年分析!G$48,"▲","-")),2)</f>
        <v>4.1100000000000003</v>
      </c>
      <c r="D19" s="174">
        <f>ROUND(VALUE(SUBSTITUTE(実質収支比率等に係る経年分析!H$48,"▲","-")),2)</f>
        <v>6.24</v>
      </c>
      <c r="E19" s="174">
        <f>ROUND(VALUE(SUBSTITUTE(実質収支比率等に係る経年分析!I$48,"▲","-")),2)</f>
        <v>0.9</v>
      </c>
      <c r="F19" s="174">
        <f>ROUND(VALUE(SUBSTITUTE(実質収支比率等に係る経年分析!J$48,"▲","-")),2)</f>
        <v>4.08</v>
      </c>
    </row>
    <row r="20" spans="1:11" x14ac:dyDescent="0.2">
      <c r="A20" s="174" t="s">
        <v>57</v>
      </c>
      <c r="B20" s="174">
        <f>ROUND(VALUE(SUBSTITUTE(実質収支比率等に係る経年分析!F$47,"▲","-")),2)</f>
        <v>23.09</v>
      </c>
      <c r="C20" s="174">
        <f>ROUND(VALUE(SUBSTITUTE(実質収支比率等に係る経年分析!G$47,"▲","-")),2)</f>
        <v>24.26</v>
      </c>
      <c r="D20" s="174">
        <f>ROUND(VALUE(SUBSTITUTE(実質収支比率等に係る経年分析!H$47,"▲","-")),2)</f>
        <v>20.48</v>
      </c>
      <c r="E20" s="174">
        <f>ROUND(VALUE(SUBSTITUTE(実質収支比率等に係る経年分析!I$47,"▲","-")),2)</f>
        <v>25.81</v>
      </c>
      <c r="F20" s="174">
        <f>ROUND(VALUE(SUBSTITUTE(実質収支比率等に係る経年分析!J$47,"▲","-")),2)</f>
        <v>23.96</v>
      </c>
    </row>
    <row r="21" spans="1:11" x14ac:dyDescent="0.2">
      <c r="A21" s="174" t="s">
        <v>58</v>
      </c>
      <c r="B21" s="174">
        <f>IF(ISNUMBER(VALUE(SUBSTITUTE(実質収支比率等に係る経年分析!F$49,"▲","-"))),ROUND(VALUE(SUBSTITUTE(実質収支比率等に係る経年分析!F$49,"▲","-")),2),NA())</f>
        <v>-5.13</v>
      </c>
      <c r="C21" s="174">
        <f>IF(ISNUMBER(VALUE(SUBSTITUTE(実質収支比率等に係る経年分析!G$49,"▲","-"))),ROUND(VALUE(SUBSTITUTE(実質収支比率等に係る経年分析!G$49,"▲","-")),2),NA())</f>
        <v>-3.65</v>
      </c>
      <c r="D21" s="174">
        <f>IF(ISNUMBER(VALUE(SUBSTITUTE(実質収支比率等に係る経年分析!H$49,"▲","-"))),ROUND(VALUE(SUBSTITUTE(実質収支比率等に係る経年分析!H$49,"▲","-")),2),NA())</f>
        <v>-2.8</v>
      </c>
      <c r="E21" s="174">
        <f>IF(ISNUMBER(VALUE(SUBSTITUTE(実質収支比率等に係る経年分析!I$49,"▲","-"))),ROUND(VALUE(SUBSTITUTE(実質収支比率等に係る経年分析!I$49,"▲","-")),2),NA())</f>
        <v>-2.74</v>
      </c>
      <c r="F21" s="174">
        <f>IF(ISNUMBER(VALUE(SUBSTITUTE(実質収支比率等に係る経年分析!J$49,"▲","-"))),ROUND(VALUE(SUBSTITUTE(実質収支比率等に係る経年分析!J$49,"▲","-")),2),NA())</f>
        <v>-0.02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4.8600000000000003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1834</v>
      </c>
      <c r="E42" s="176"/>
      <c r="F42" s="176"/>
      <c r="G42" s="176">
        <f>'実質公債費比率（分子）の構造'!L$52</f>
        <v>1811</v>
      </c>
      <c r="H42" s="176"/>
      <c r="I42" s="176"/>
      <c r="J42" s="176">
        <f>'実質公債費比率（分子）の構造'!M$52</f>
        <v>1896</v>
      </c>
      <c r="K42" s="176"/>
      <c r="L42" s="176"/>
      <c r="M42" s="176">
        <f>'実質公債費比率（分子）の構造'!N$52</f>
        <v>1867</v>
      </c>
      <c r="N42" s="176"/>
      <c r="O42" s="176"/>
      <c r="P42" s="176">
        <f>'実質公債費比率（分子）の構造'!O$52</f>
        <v>1866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72</v>
      </c>
      <c r="C44" s="176"/>
      <c r="D44" s="176"/>
      <c r="E44" s="176">
        <f>'実質公債費比率（分子）の構造'!L$50</f>
        <v>0</v>
      </c>
      <c r="F44" s="176"/>
      <c r="G44" s="176"/>
      <c r="H44" s="176">
        <f>'実質公債費比率（分子）の構造'!M$50</f>
        <v>0</v>
      </c>
      <c r="I44" s="176"/>
      <c r="J44" s="176"/>
      <c r="K44" s="176">
        <f>'実質公債費比率（分子）の構造'!N$50</f>
        <v>3</v>
      </c>
      <c r="L44" s="176"/>
      <c r="M44" s="176"/>
      <c r="N44" s="176">
        <f>'実質公債費比率（分子）の構造'!O$50</f>
        <v>8</v>
      </c>
      <c r="O44" s="176"/>
      <c r="P44" s="176"/>
    </row>
    <row r="45" spans="1:16" x14ac:dyDescent="0.2">
      <c r="A45" s="176" t="s">
        <v>68</v>
      </c>
      <c r="B45" s="176">
        <f>'実質公債費比率（分子）の構造'!K$49</f>
        <v>4</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130</v>
      </c>
      <c r="C46" s="176"/>
      <c r="D46" s="176"/>
      <c r="E46" s="176">
        <f>'実質公債費比率（分子）の構造'!L$48</f>
        <v>138</v>
      </c>
      <c r="F46" s="176"/>
      <c r="G46" s="176"/>
      <c r="H46" s="176">
        <f>'実質公債費比率（分子）の構造'!M$48</f>
        <v>123</v>
      </c>
      <c r="I46" s="176"/>
      <c r="J46" s="176"/>
      <c r="K46" s="176">
        <f>'実質公債費比率（分子）の構造'!N$48</f>
        <v>178</v>
      </c>
      <c r="L46" s="176"/>
      <c r="M46" s="176"/>
      <c r="N46" s="176">
        <f>'実質公債費比率（分子）の構造'!O$48</f>
        <v>178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2277</v>
      </c>
      <c r="C49" s="176"/>
      <c r="D49" s="176"/>
      <c r="E49" s="176">
        <f>'実質公債費比率（分子）の構造'!L$45</f>
        <v>2287</v>
      </c>
      <c r="F49" s="176"/>
      <c r="G49" s="176"/>
      <c r="H49" s="176">
        <f>'実質公債費比率（分子）の構造'!M$45</f>
        <v>2339</v>
      </c>
      <c r="I49" s="176"/>
      <c r="J49" s="176"/>
      <c r="K49" s="176">
        <f>'実質公債費比率（分子）の構造'!N$45</f>
        <v>2343</v>
      </c>
      <c r="L49" s="176"/>
      <c r="M49" s="176"/>
      <c r="N49" s="176">
        <f>'実質公債費比率（分子）の構造'!O$45</f>
        <v>2340</v>
      </c>
      <c r="O49" s="176"/>
      <c r="P49" s="176"/>
    </row>
    <row r="50" spans="1:16" x14ac:dyDescent="0.2">
      <c r="A50" s="176" t="s">
        <v>73</v>
      </c>
      <c r="B50" s="176" t="e">
        <f>NA()</f>
        <v>#N/A</v>
      </c>
      <c r="C50" s="176">
        <f>IF(ISNUMBER('実質公債費比率（分子）の構造'!K$53),'実質公債費比率（分子）の構造'!K$53,NA())</f>
        <v>649</v>
      </c>
      <c r="D50" s="176" t="e">
        <f>NA()</f>
        <v>#N/A</v>
      </c>
      <c r="E50" s="176" t="e">
        <f>NA()</f>
        <v>#N/A</v>
      </c>
      <c r="F50" s="176">
        <f>IF(ISNUMBER('実質公債費比率（分子）の構造'!L$53),'実質公債費比率（分子）の構造'!L$53,NA())</f>
        <v>614</v>
      </c>
      <c r="G50" s="176" t="e">
        <f>NA()</f>
        <v>#N/A</v>
      </c>
      <c r="H50" s="176" t="e">
        <f>NA()</f>
        <v>#N/A</v>
      </c>
      <c r="I50" s="176">
        <f>IF(ISNUMBER('実質公債費比率（分子）の構造'!M$53),'実質公債費比率（分子）の構造'!M$53,NA())</f>
        <v>566</v>
      </c>
      <c r="J50" s="176" t="e">
        <f>NA()</f>
        <v>#N/A</v>
      </c>
      <c r="K50" s="176" t="e">
        <f>NA()</f>
        <v>#N/A</v>
      </c>
      <c r="L50" s="176">
        <f>IF(ISNUMBER('実質公債費比率（分子）の構造'!N$53),'実質公債費比率（分子）の構造'!N$53,NA())</f>
        <v>657</v>
      </c>
      <c r="M50" s="176" t="e">
        <f>NA()</f>
        <v>#N/A</v>
      </c>
      <c r="N50" s="176" t="e">
        <f>NA()</f>
        <v>#N/A</v>
      </c>
      <c r="O50" s="176">
        <f>IF(ISNUMBER('実質公債費比率（分子）の構造'!O$53),'実質公債費比率（分子）の構造'!O$53,NA())</f>
        <v>660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17773</v>
      </c>
      <c r="E56" s="175"/>
      <c r="F56" s="175"/>
      <c r="G56" s="175">
        <f>'将来負担比率（分子）の構造'!J$52</f>
        <v>17734</v>
      </c>
      <c r="H56" s="175"/>
      <c r="I56" s="175"/>
      <c r="J56" s="175">
        <f>'将来負担比率（分子）の構造'!K$52</f>
        <v>17718</v>
      </c>
      <c r="K56" s="175"/>
      <c r="L56" s="175"/>
      <c r="M56" s="175">
        <f>'将来負担比率（分子）の構造'!L$52</f>
        <v>17768</v>
      </c>
      <c r="N56" s="175"/>
      <c r="O56" s="175"/>
      <c r="P56" s="175">
        <f>'将来負担比率（分子）の構造'!M$52</f>
        <v>17265</v>
      </c>
    </row>
    <row r="57" spans="1:16" x14ac:dyDescent="0.2">
      <c r="A57" s="175" t="s">
        <v>44</v>
      </c>
      <c r="B57" s="175"/>
      <c r="C57" s="175"/>
      <c r="D57" s="175">
        <f>'将来負担比率（分子）の構造'!I$51</f>
        <v>372</v>
      </c>
      <c r="E57" s="175"/>
      <c r="F57" s="175"/>
      <c r="G57" s="175">
        <f>'将来負担比率（分子）の構造'!J$51</f>
        <v>339</v>
      </c>
      <c r="H57" s="175"/>
      <c r="I57" s="175"/>
      <c r="J57" s="175">
        <f>'将来負担比率（分子）の構造'!K$51</f>
        <v>307</v>
      </c>
      <c r="K57" s="175"/>
      <c r="L57" s="175"/>
      <c r="M57" s="175">
        <f>'将来負担比率（分子）の構造'!L$51</f>
        <v>307</v>
      </c>
      <c r="N57" s="175"/>
      <c r="O57" s="175"/>
      <c r="P57" s="175">
        <f>'将来負担比率（分子）の構造'!M$51</f>
        <v>295</v>
      </c>
    </row>
    <row r="58" spans="1:16" x14ac:dyDescent="0.2">
      <c r="A58" s="175" t="s">
        <v>43</v>
      </c>
      <c r="B58" s="175"/>
      <c r="C58" s="175"/>
      <c r="D58" s="175">
        <f>'将来負担比率（分子）の構造'!I$50</f>
        <v>3840</v>
      </c>
      <c r="E58" s="175"/>
      <c r="F58" s="175"/>
      <c r="G58" s="175">
        <f>'将来負担比率（分子）の構造'!J$50</f>
        <v>3970</v>
      </c>
      <c r="H58" s="175"/>
      <c r="I58" s="175"/>
      <c r="J58" s="175">
        <f>'将来負担比率（分子）の構造'!K$50</f>
        <v>3643</v>
      </c>
      <c r="K58" s="175"/>
      <c r="L58" s="175"/>
      <c r="M58" s="175">
        <f>'将来負担比率（分子）の構造'!L$50</f>
        <v>4363</v>
      </c>
      <c r="N58" s="175"/>
      <c r="O58" s="175"/>
      <c r="P58" s="175">
        <f>'将来負担比率（分子）の構造'!M$50</f>
        <v>4240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9</v>
      </c>
      <c r="C61" s="175"/>
      <c r="D61" s="175"/>
      <c r="E61" s="175">
        <f>'将来負担比率（分子）の構造'!J$46</f>
        <v>7</v>
      </c>
      <c r="F61" s="175"/>
      <c r="G61" s="175"/>
      <c r="H61" s="175">
        <f>'将来負担比率（分子）の構造'!K$46</f>
        <v>2</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430</v>
      </c>
      <c r="C62" s="175"/>
      <c r="D62" s="175"/>
      <c r="E62" s="175" t="str">
        <f>'将来負担比率（分子）の構造'!J$45</f>
        <v>-</v>
      </c>
      <c r="F62" s="175"/>
      <c r="G62" s="175"/>
      <c r="H62" s="175">
        <f>'将来負担比率（分子）の構造'!K$45</f>
        <v>237</v>
      </c>
      <c r="I62" s="175"/>
      <c r="J62" s="175"/>
      <c r="K62" s="175">
        <f>'将来負担比率（分子）の構造'!L$45</f>
        <v>236</v>
      </c>
      <c r="L62" s="175"/>
      <c r="M62" s="175"/>
      <c r="N62" s="175">
        <f>'将来負担比率（分子）の構造'!M$45</f>
        <v>633</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1433</v>
      </c>
      <c r="C64" s="175"/>
      <c r="D64" s="175"/>
      <c r="E64" s="175">
        <f>'将来負担比率（分子）の構造'!J$43</f>
        <v>1611</v>
      </c>
      <c r="F64" s="175"/>
      <c r="G64" s="175"/>
      <c r="H64" s="175">
        <f>'将来負担比率（分子）の構造'!K$43</f>
        <v>946</v>
      </c>
      <c r="I64" s="175"/>
      <c r="J64" s="175"/>
      <c r="K64" s="175">
        <f>'将来負担比率（分子）の構造'!L$43</f>
        <v>1396</v>
      </c>
      <c r="L64" s="175"/>
      <c r="M64" s="175"/>
      <c r="N64" s="175">
        <f>'将来負担比率（分子）の構造'!M$43</f>
        <v>1559</v>
      </c>
      <c r="O64" s="175"/>
      <c r="P64" s="175"/>
    </row>
    <row r="65" spans="1:16" x14ac:dyDescent="0.2">
      <c r="A65" s="175" t="s">
        <v>34</v>
      </c>
      <c r="B65" s="175">
        <f>'将来負担比率（分子）の構造'!I$42</f>
        <v>85</v>
      </c>
      <c r="C65" s="175"/>
      <c r="D65" s="175"/>
      <c r="E65" s="175">
        <f>'将来負担比率（分子）の構造'!J$42</f>
        <v>85</v>
      </c>
      <c r="F65" s="175"/>
      <c r="G65" s="175"/>
      <c r="H65" s="175">
        <f>'将来負担比率（分子）の構造'!K$42</f>
        <v>85</v>
      </c>
      <c r="I65" s="175"/>
      <c r="J65" s="175"/>
      <c r="K65" s="175">
        <f>'将来負担比率（分子）の構造'!L$42</f>
        <v>60</v>
      </c>
      <c r="L65" s="175"/>
      <c r="M65" s="175"/>
      <c r="N65" s="175">
        <f>'将来負担比率（分子）の構造'!M$42</f>
        <v>60</v>
      </c>
      <c r="O65" s="175"/>
      <c r="P65" s="175"/>
    </row>
    <row r="66" spans="1:16" x14ac:dyDescent="0.2">
      <c r="A66" s="175" t="s">
        <v>33</v>
      </c>
      <c r="B66" s="175">
        <f>'将来負担比率（分子）の構造'!I$41</f>
        <v>22610</v>
      </c>
      <c r="C66" s="175"/>
      <c r="D66" s="175"/>
      <c r="E66" s="175">
        <f>'将来負担比率（分子）の構造'!J$41</f>
        <v>22471</v>
      </c>
      <c r="F66" s="175"/>
      <c r="G66" s="175"/>
      <c r="H66" s="175">
        <f>'将来負担比率（分子）の構造'!K$41</f>
        <v>22867</v>
      </c>
      <c r="I66" s="175"/>
      <c r="J66" s="175"/>
      <c r="K66" s="175">
        <f>'将来負担比率（分子）の構造'!L$41</f>
        <v>22799</v>
      </c>
      <c r="L66" s="175"/>
      <c r="M66" s="175"/>
      <c r="N66" s="175">
        <f>'将来負担比率（分子）の構造'!M$41</f>
        <v>22522</v>
      </c>
      <c r="O66" s="175"/>
      <c r="P66" s="175"/>
    </row>
    <row r="67" spans="1:16" x14ac:dyDescent="0.2">
      <c r="A67" s="175" t="s">
        <v>77</v>
      </c>
      <c r="B67" s="175" t="e">
        <f>NA()</f>
        <v>#N/A</v>
      </c>
      <c r="C67" s="175">
        <f>IF(ISNUMBER('将来負担比率（分子）の構造'!I$53), IF('将来負担比率（分子）の構造'!I$53 &lt; 0, 0, '将来負担比率（分子）の構造'!I$53), NA())</f>
        <v>2583</v>
      </c>
      <c r="D67" s="175" t="e">
        <f>NA()</f>
        <v>#N/A</v>
      </c>
      <c r="E67" s="175" t="e">
        <f>NA()</f>
        <v>#N/A</v>
      </c>
      <c r="F67" s="175">
        <f>IF(ISNUMBER('将来負担比率（分子）の構造'!J$53), IF('将来負担比率（分子）の構造'!J$53 &lt; 0, 0, '将来負担比率（分子）の構造'!J$53), NA())</f>
        <v>2130</v>
      </c>
      <c r="G67" s="175" t="e">
        <f>NA()</f>
        <v>#N/A</v>
      </c>
      <c r="H67" s="175" t="e">
        <f>NA()</f>
        <v>#N/A</v>
      </c>
      <c r="I67" s="175">
        <f>IF(ISNUMBER('将来負担比率（分子）の構造'!K$53), IF('将来負担比率（分子）の構造'!K$53 &lt; 0, 0, '将来負担比率（分子）の構造'!K$53), NA())</f>
        <v>2470</v>
      </c>
      <c r="J67" s="175" t="e">
        <f>NA()</f>
        <v>#N/A</v>
      </c>
      <c r="K67" s="175" t="e">
        <f>NA()</f>
        <v>#N/A</v>
      </c>
      <c r="L67" s="175">
        <f>IF(ISNUMBER('将来負担比率（分子）の構造'!L$53), IF('将来負担比率（分子）の構造'!L$53 &lt; 0, 0, '将来負担比率（分子）の構造'!L$53), NA())</f>
        <v>2053</v>
      </c>
      <c r="M67" s="175" t="e">
        <f>NA()</f>
        <v>#N/A</v>
      </c>
      <c r="N67" s="175" t="e">
        <f>NA()</f>
        <v>#N/A</v>
      </c>
      <c r="O67" s="175">
        <f>IF(ISNUMBER('将来負担比率（分子）の構造'!M$53), IF('将来負担比率（分子）の構造'!M$53 &lt; 0, 0, '将来負担比率（分子）の構造'!M$53), NA())</f>
        <v>2973</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2230</v>
      </c>
      <c r="C72" s="179">
        <f>基金残高に係る経年分析!G55</f>
        <v>2944</v>
      </c>
      <c r="D72" s="179">
        <f>基金残高に係る経年分析!H55</f>
        <v>2653</v>
      </c>
    </row>
    <row r="73" spans="1:16" x14ac:dyDescent="0.2">
      <c r="A73" s="178" t="s">
        <v>80</v>
      </c>
      <c r="B73" s="179">
        <f>基金残高に係る経年分析!F56</f>
        <v>555</v>
      </c>
      <c r="C73" s="179">
        <f>基金残高に係る経年分析!G56</f>
        <v>555</v>
      </c>
      <c r="D73" s="179">
        <f>基金残高に係る経年分析!H56</f>
        <v>556</v>
      </c>
    </row>
    <row r="74" spans="1:16" x14ac:dyDescent="0.2">
      <c r="A74" s="178" t="s">
        <v>81</v>
      </c>
      <c r="B74" s="179">
        <f>基金残高に係る経年分析!F57</f>
        <v>2712</v>
      </c>
      <c r="C74" s="179">
        <f>基金残高に係る経年分析!G57</f>
        <v>2757</v>
      </c>
      <c r="D74" s="179">
        <f>基金残高に係る経年分析!H57</f>
        <v>2875</v>
      </c>
    </row>
  </sheetData>
  <sheetProtection algorithmName="SHA-512" hashValue="Ww03BF3mVcxYGa1P53ZkVxiWZe5O11gQHE8RSF2qJJYp0QJClapSa29jQFW4mCw1TB0S35LUEJ6G4b57WWSUqA==" saltValue="YEQrgRcg0M/LKE7YihCt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（様式差替）財政比較分析表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2024-03-11T00:11:55Z</cp:lastPrinted>
  <dcterms:created xsi:type="dcterms:W3CDTF">2024-02-05T03:48:59Z</dcterms:created>
  <dcterms:modified xsi:type="dcterms:W3CDTF">2024-03-28T09:45:01Z</dcterms:modified>
  <cp:category/>
</cp:coreProperties>
</file>