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06財政課\④財政係\２４．財政庶務照会回答一件\R6\01県照会\44.令和５年度財政状況資料集の作成及び提出について\再提出\"/>
    </mc:Choice>
  </mc:AlternateContent>
  <bookViews>
    <workbookView xWindow="0" yWindow="0" windowWidth="20490" windowHeight="73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<sst xmlns="http://schemas.openxmlformats.org/spreadsheetml/2006/main" count="1087" uniqueCount="565">
  <si>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</si>
  <si>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</si>
  <si>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</si>
  <si>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</si>
  <si>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</si>
  <si>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</si>
  <si>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</si>
  <si>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</si>
  <si>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</si>
  <si>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</si>
  <si>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</si>
  <si>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</si>
  <si>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</si>
  <si>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</si>
  <si>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</si>
  <si>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</si>
  <si>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</si>
  <si>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</si>
  <si>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</si>
  <si>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</si>
  <si>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</si>
  <si>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</si>
  <si>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</si>
  <si>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</si>
  <si>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</si>
  <si>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</si>
  <si>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</si>
  <si>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</si>
  <si>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</si>
  <si>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</si>
  <si>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</si>
  <si>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</si>
  <si>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</si>
  <si>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</si>
  <si>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</si>
  <si>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</si>
  <si>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</si>
  <si>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</si>
  <si>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</si>
  <si>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</si>
  <si>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</si>
  <si>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</si>
  <si>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</si>
  <si>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</si>
  <si>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</si>
  <si>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</si>
  <si>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</si>
  <si>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</si>
  <si>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</si>
  <si>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</si>
  <si>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</si>
  <si>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</si>
  <si>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</si>
  <si>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</si>
  <si>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</si>
  <si>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</si>
  <si>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</si>
  <si>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</si>
  <si>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</si>
  <si>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</si>
  <si>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</si>
  <si>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</si>
  <si>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</si>
  <si>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</si>
  <si>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</si>
  <si>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</si>
  <si>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</si>
  <si>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</si>
  <si>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</si>
  <si>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</si>
  <si>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</si>
  <si>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</si>
  <si>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</si>
  <si>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</si>
  <si>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</si>
  <si>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</si>
  <si>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</si>
  <si>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</si>
  <si>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</si>
  <si>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</si>
  <si>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</si>
  <si>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</si>
  <si>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</si>
  <si>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</si>
  <si>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</si>
  <si>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</si>
  <si>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</si>
  <si>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</si>
  <si>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</si>
  <si>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</si>
  <si>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</si>
  <si>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</si>
  <si>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</si>
  <si>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</si>
  <si>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由布市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</si>
  <si>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</si>
  <si>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</si>
  <si>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</si>
  <si>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</si>
  <si>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</si>
  <si>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</si>
  <si>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</si>
  <si>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</si>
  <si>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</si>
  <si>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</si>
  <si>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</si>
  <si>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</si>
  <si>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</si>
  <si>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</si>
  <si>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</si>
  <si>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</si>
  <si>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</si>
  <si>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</si>
  <si>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</si>
  <si>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</si>
  <si>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</si>
  <si>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</si>
  <si>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</si>
  <si>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</si>
  <si>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</si>
  <si>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</si>
  <si>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</si>
  <si>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</si>
  <si>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</si>
  <si>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</si>
  <si>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</si>
  <si>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</si>
  <si>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</si>
  <si>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</si>
  <si>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</si>
  <si>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</si>
  <si>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</si>
  <si>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</si>
  <si>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</si>
  <si>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</si>
  <si>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</si>
  <si>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</si>
  <si>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</si>
  <si>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</si>
  <si>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</si>
  <si>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</si>
  <si>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</si>
  <si>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</si>
  <si>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</si>
  <si>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</si>
  <si>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</si>
  <si>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</si>
  <si>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</si>
  <si>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</si>
  <si>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</si>
  <si>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</si>
  <si>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</si>
  <si>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</si>
  <si>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</si>
  <si>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</si>
  <si>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</si>
  <si>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</si>
  <si>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</si>
  <si>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</si>
  <si>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</si>
  <si>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</si>
  <si>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</si>
  <si>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</si>
  <si>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</si>
  <si>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</si>
  <si>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</si>
  <si>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</si>
  <si>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</si>
  <si>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</si>
  <si>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</si>
  <si>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</si>
  <si>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</si>
  <si>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</si>
  <si>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</si>
  <si>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</si>
  <si>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</si>
  <si>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</si>
  <si>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</si>
  <si>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</si>
  <si>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</si>
  <si>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</si>
  <si>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</si>
  <si>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</si>
  <si>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</si>
  <si>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</si>
  <si>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</si>
  <si>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</si>
  <si>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</si>
  <si>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</si>
  <si>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</si>
  <si>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</si>
  <si>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</si>
  <si>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</si>
  <si>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</si>
  <si>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</si>
  <si>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</si>
  <si>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</si>
  <si>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</si>
  <si>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</si>
  <si>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</si>
  <si>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</si>
  <si>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</si>
  <si>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</si>
  <si>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大分県由布市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</si>
  <si>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</si>
  <si>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</si>
  <si>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</si>
  <si>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</si>
  <si>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</si>
  <si>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</si>
  <si>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</si>
  <si>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</si>
  <si>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</si>
  <si>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</si>
  <si>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</si>
  <si>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</si>
  <si>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</si>
  <si>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</si>
  <si>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</si>
  <si>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</si>
  <si>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</si>
  <si>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</si>
  <si>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</si>
  <si>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</si>
  <si>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</si>
  <si>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</si>
  <si>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</si>
  <si>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</si>
  <si>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</si>
  <si>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</si>
  <si>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</si>
  <si>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</si>
  <si>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</si>
  <si>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</si>
  <si>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</si>
  <si>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</si>
  <si>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</si>
  <si>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</si>
  <si>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</si>
  <si>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</si>
  <si>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</si>
  <si>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</si>
  <si>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</si>
  <si>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</si>
  <si>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</si>
  <si>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</si>
  <si>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</si>
  <si>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</si>
  <si>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</si>
  <si>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</si>
  <si>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</si>
  <si>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</si>
  <si>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</si>
  <si>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</si>
  <si>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</si>
  <si>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</si>
  <si>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</si>
  <si>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</si>
  <si>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</si>
  <si>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</si>
  <si>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</si>
  <si>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</si>
  <si>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</si>
  <si>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</si>
  <si>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</si>
  <si>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</si>
  <si>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</si>
  <si>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</si>
  <si>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</si>
  <si>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</si>
  <si>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</si>
  <si>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</si>
  <si>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</si>
  <si>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</si>
  <si>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</si>
  <si>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</si>
  <si>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</si>
  <si>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</si>
  <si>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</si>
  <si>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</si>
  <si>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</si>
  <si>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</si>
  <si>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</si>
  <si>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</si>
  <si>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</si>
  <si>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</si>
  <si>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</si>
  <si>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</si>
  <si>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</si>
  <si>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</si>
  <si>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</si>
  <si>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</si>
  <si>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</si>
  <si>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</si>
  <si>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</si>
  <si>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</si>
  <si>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</si>
  <si>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</si>
  <si>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</si>
  <si>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</si>
  <si>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</si>
  <si>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</si>
  <si>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</si>
  <si>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</si>
  <si>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</si>
  <si>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</si>
  <si>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</si>
  <si>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</si>
  <si>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</si>
  <si>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</si>
  <si>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</si>
  <si>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</si>
  <si>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</si>
  <si>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</si>
  <si>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</si>
  <si>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</si>
  <si>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</si>
  <si>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</si>
  <si>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</si>
  <si>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</si>
  <si>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</si>
  <si>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</si>
  <si>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</si>
  <si>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</si>
  <si>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</si>
  <si>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</si>
  <si>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</si>
  <si>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</si>
  <si>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</si>
  <si>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</si>
  <si>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</si>
  <si>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</si>
  <si>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</si>
  <si>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</si>
  <si>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</si>
  <si>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</si>
  <si>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</si>
  <si>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</si>
  <si>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</si>
  <si>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</si>
  <si>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</si>
  <si>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</si>
  <si>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</si>
  <si>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</si>
  <si>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</si>
  <si>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</si>
  <si>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</si>
  <si>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</si>
  <si>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</si>
  <si>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</si>
  <si>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</si>
  <si>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</si>
  <si>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</si>
  <si>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</si>
  <si>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大分県由布市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</si>
  <si>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</si>
  <si>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</si>
  <si>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</si>
  <si>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</si>
  <si>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</si>
  <si>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</si>
  <si>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</si>
  <si>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</si>
  <si>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</si>
  <si>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</si>
  <si>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</si>
  <si>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</si>
  <si>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</si>
  <si>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</si>
  <si>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</si>
  <si>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</si>
  <si>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</si>
  <si>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</si>
  <si>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</si>
  <si>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</si>
  <si>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</si>
  <si>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</si>
  <si>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</si>
  <si>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</si>
  <si>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</si>
  <si>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</si>
  <si>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</si>
  <si>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</si>
  <si>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</si>
  <si>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</si>
  <si>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</si>
  <si>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</si>
  <si>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</si>
  <si>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</si>
  <si>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</si>
  <si>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</si>
  <si>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</si>
  <si>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</si>
  <si>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</si>
  <si>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</si>
  <si>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</si>
  <si>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</si>
  <si>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</si>
  <si>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</si>
  <si>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</si>
  <si>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</si>
  <si>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</si>
  <si>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</si>
  <si>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</si>
  <si>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</si>
  <si>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</si>
  <si>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</si>
  <si>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</si>
  <si>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</si>
  <si>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</si>
  <si>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</si>
  <si>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</si>
  <si>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</si>
  <si>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</si>
  <si>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</si>
  <si>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</si>
  <si>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</si>
  <si>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</si>
  <si>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</si>
  <si>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</si>
  <si>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</si>
  <si>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</si>
  <si>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</si>
  <si>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</si>
  <si>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</si>
  <si>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</si>
  <si>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</si>
  <si>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</si>
  <si>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</si>
  <si>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</si>
  <si>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</si>
  <si>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</si>
  <si>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</si>
  <si>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</si>
  <si>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</si>
  <si>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</si>
  <si>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</si>
  <si>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</si>
  <si>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</si>
  <si>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</si>
  <si>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</si>
  <si>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</si>
  <si>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</si>
  <si>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</si>
  <si>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</si>
  <si>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</si>
  <si>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</si>
  <si>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</si>
  <si>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</si>
  <si>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</si>
  <si>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</si>
  <si>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</si>
  <si>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</si>
  <si>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</si>
  <si>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</si>
  <si>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</si>
  <si>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</si>
  <si>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</si>
  <si>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</si>
  <si>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</si>
  <si>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</si>
  <si>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</si>
  <si>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</si>
  <si>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</si>
  <si>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</si>
  <si>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</si>
  <si>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</si>
  <si>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</si>
  <si>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</si>
  <si>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</si>
  <si>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</si>
  <si>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</si>
  <si>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</si>
  <si>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</si>
  <si>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</si>
  <si>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</si>
  <si>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</si>
  <si>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</si>
  <si>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</si>
  <si>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</si>
  <si>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</si>
  <si>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</si>
  <si>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</si>
  <si>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</si>
  <si>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</si>
  <si>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</si>
  <si>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</si>
  <si>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</si>
  <si>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</si>
  <si>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</si>
  <si>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</si>
  <si>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</si>
  <si>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</si>
  <si>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</si>
  <si>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</si>
  <si>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</si>
  <si>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</si>
  <si>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</si>
  <si>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</si>
  <si>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</si>
  <si>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</si>
  <si>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</si>
  <si>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</si>
  <si>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</si>
  <si>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</si>
  <si>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</si>
  <si>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</si>
  <si>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</si>
  <si>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</si>
  <si>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</si>
  <si>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</si>
  <si>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</si>
  <si>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</si>
  <si>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</si>
  <si>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</si>
  <si>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</si>
  <si>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</si>
  <si>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</si>
  <si>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</si>
  <si>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</si>
  <si>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</si>
  <si>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</si>
  <si>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</si>
  <si>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</si>
  <si>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</si>
  <si>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</si>
  <si>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</si>
  <si>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</si>
  <si>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</si>
  <si>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</si>
  <si>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3.65</t>
  </si>
  <si>
    <t>▲ 2.80</t>
  </si>
  <si>
    <t>▲ 2.74</t>
  </si>
  <si>
    <t>▲ 0.02</t>
  </si>
  <si>
    <t>▲ 1.38</t>
  </si>
  <si>
    <t>一般会計</t>
  </si>
  <si>
    <t>水道事業会計</t>
  </si>
  <si>
    <t>介護保険事業特別会計</t>
  </si>
  <si>
    <t>国民健康保険事業特別会計</t>
  </si>
  <si>
    <t>農業集落排水事業特別会計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</si>
  <si>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</si>
  <si>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</si>
  <si>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</si>
  <si>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</si>
  <si>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</si>
  <si>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</si>
  <si>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</si>
  <si>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</si>
  <si>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</si>
  <si>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大分県退職手当組合</t>
    <rPh sb="0" eb="3">
      <t>オオイタケン</t>
    </rPh>
    <rPh sb="3" eb="7">
      <t>タイショクテアテ</t>
    </rPh>
    <rPh sb="7" eb="9">
      <t>クミアイ</t>
    </rPh>
    <phoneticPr fontId="2"/>
  </si>
  <si>
    <t>大分県消防補償組合</t>
    <rPh sb="0" eb="3">
      <t>オオイタケン</t>
    </rPh>
    <rPh sb="3" eb="5">
      <t>ショウボウ</t>
    </rPh>
    <rPh sb="5" eb="7">
      <t>ホショウ</t>
    </rPh>
    <rPh sb="7" eb="9">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</si>
  <si>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</si>
  <si>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</si>
  <si>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2">
      <t>イリョウコウイキ</t>
    </rPh>
    <rPh sb="12" eb="14">
      <t>レンゴウ</t>
    </rPh>
    <rPh sb="15" eb="19">
      <t>フツウカイケイ</t>
    </rPh>
    <phoneticPr fontId="2"/>
  </si>
  <si>
    <t>大分県後期高齢者医療広域連合（後期高齢者医療事業会計）</t>
    <rPh sb="0" eb="3">
      <t>オオイタケン</t>
    </rPh>
    <rPh sb="3" eb="5">
      <t>コウキ</t>
    </rPh>
    <rPh sb="5" eb="8">
      <t>コウレイシャ</t>
    </rPh>
    <rPh sb="8" eb="12">
      <t>イリョウコウイキ</t>
    </rPh>
    <rPh sb="12" eb="14">
      <t>レンゴウ</t>
    </rPh>
    <rPh sb="15" eb="20">
      <t>コウキコウレイシャ</t>
    </rPh>
    <rPh sb="20" eb="22">
      <t>イリョウ</t>
    </rPh>
    <rPh sb="22" eb="24">
      <t>ジギョウ</t>
    </rPh>
    <rPh sb="24" eb="26">
      <t>カイケイ</t>
    </rPh>
    <phoneticPr fontId="2"/>
  </si>
  <si>
    <t>基金繰入2</t>
    <rPh sb="0" eb="2">
      <t>キキン</t>
    </rPh>
    <rPh sb="2" eb="4">
      <t>クリイレ</t>
    </rPh>
    <phoneticPr fontId="2"/>
  </si>
  <si>
    <t>基金繰入133</t>
    <rPh sb="0" eb="2">
      <t>キキン</t>
    </rPh>
    <rPh sb="2" eb="4">
      <t>クリイレ</t>
    </rPh>
    <phoneticPr fontId="2"/>
  </si>
  <si>
    <t>由布市土地開発公社</t>
    <rPh sb="0" eb="3">
      <t>ユフシ</t>
    </rPh>
    <rPh sb="3" eb="7">
      <t>トチカイハツ</t>
    </rPh>
    <rPh sb="7" eb="9">
      <t>コウシャ</t>
    </rPh>
    <phoneticPr fontId="2"/>
  </si>
  <si>
    <t>基金繰入1,199</t>
    <rPh sb="0" eb="2">
      <t>キキン</t>
    </rPh>
    <rPh sb="2" eb="4">
      <t>クリイレ</t>
    </rPh>
    <phoneticPr fontId="2"/>
  </si>
  <si>
    <t>基金繰入164</t>
    <rPh sb="0" eb="2">
      <t>キキン</t>
    </rPh>
    <rPh sb="2" eb="4">
      <t>クリイレ</t>
    </rPh>
    <phoneticPr fontId="2"/>
  </si>
  <si>
    <t>地域振興基金</t>
    <rPh sb="0" eb="6">
      <t>チイキシンコウキキン</t>
    </rPh>
    <phoneticPr fontId="5"/>
  </si>
  <si>
    <t>地域福祉基金</t>
    <rPh sb="0" eb="4">
      <t>チイキフクシ</t>
    </rPh>
    <rPh sb="4" eb="6">
      <t>キキン</t>
    </rPh>
    <phoneticPr fontId="5"/>
  </si>
  <si>
    <t>みらいふるさと基金</t>
    <rPh sb="7" eb="9">
      <t>キキン</t>
    </rPh>
    <phoneticPr fontId="5"/>
  </si>
  <si>
    <t>森林環境譲与税基金</t>
    <rPh sb="0" eb="7">
      <t>シンリンカンキョウジョウヨゼイ</t>
    </rPh>
    <rPh sb="7" eb="9">
      <t>キキン</t>
    </rPh>
    <phoneticPr fontId="5"/>
  </si>
  <si>
    <t>新型コロナウイルス感染症緊急対策特別資金利子補給基金</t>
    <rPh sb="0" eb="2">
      <t>シンガタ</t>
    </rPh>
    <rPh sb="9" eb="12">
      <t>カンセンショウ</t>
    </rPh>
    <rPh sb="12" eb="14">
      <t>キンキュウ</t>
    </rPh>
    <rPh sb="14" eb="16">
      <t>タイサク</t>
    </rPh>
    <rPh sb="16" eb="20">
      <t>トクベツシキン</t>
    </rPh>
    <rPh sb="20" eb="22">
      <t>リシ</t>
    </rPh>
    <rPh sb="22" eb="24">
      <t>ホキュウ</t>
    </rPh>
    <rPh sb="24" eb="2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</si>
</sst>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71279</c:v>
                </c:pt>
                <c:pt idx="3">
                  <c:v>74994</c:v>
                </c:pt>
                <c:pt idx="4">
                  <c:v>71849</c:v>
                </c:pt>
              </c:numCache>
            </c:numRef>
          </c:val>
          <c:smooth val="0"/>
          <c:extLst>
            <c:ext xmlns:c16="http://schemas.microsoft.com/office/drawing/2014/chart" uri="{C3380CC4-5D6E-409C-BE32-E72D297353CC}">
              <c16:uniqueId val="{00000000-93B2-4810-A5E1-2FB8B2A9FA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81293</c:v>
                </c:pt>
                <c:pt idx="1">
                  <c:v>103893</c:v>
                </c:pt>
                <c:pt idx="2">
                  <c:v>101679</c:v>
                </c:pt>
                <c:pt idx="3">
                  <c:v>93213</c:v>
                </c:pt>
                <c:pt idx="4">
                  <c:v>64751</c:v>
                </c:pt>
              </c:numCache>
            </c:numRef>
          </c:val>
          <c:smooth val="0"/>
          <c:extLst>
            <c:ext xmlns:c16="http://schemas.microsoft.com/office/drawing/2014/chart" uri="{C3380CC4-5D6E-409C-BE32-E72D297353CC}">
              <c16:uniqueId val="{00000001-93B2-4810-A5E1-2FB8B2A9FA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4.1100000000000003</c:v>
                </c:pt>
                <c:pt idx="1">
                  <c:v>6.24</c:v>
                </c:pt>
                <c:pt idx="2">
                  <c:v>0.9</c:v>
                </c:pt>
                <c:pt idx="3">
                  <c:v>4.08</c:v>
                </c:pt>
                <c:pt idx="4">
                  <c:v>5.51</c:v>
                </c:pt>
              </c:numCache>
            </c:numRef>
          </c:val>
          <c:extLst>
            <c:ext xmlns:c16="http://schemas.microsoft.com/office/drawing/2014/chart" uri="{C3380CC4-5D6E-409C-BE32-E72D297353CC}">
              <c16:uniqueId val="{00000000-704F-4C75-86C7-0AD5D90DF7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24.26</c:v>
                </c:pt>
                <c:pt idx="1">
                  <c:v>20.48</c:v>
                </c:pt>
                <c:pt idx="2">
                  <c:v>25.81</c:v>
                </c:pt>
                <c:pt idx="3">
                  <c:v>23.96</c:v>
                </c:pt>
                <c:pt idx="4">
                  <c:v>20.49</c:v>
                </c:pt>
              </c:numCache>
            </c:numRef>
          </c:val>
          <c:extLst>
            <c:ext xmlns:c16="http://schemas.microsoft.com/office/drawing/2014/chart" uri="{C3380CC4-5D6E-409C-BE32-E72D297353CC}">
              <c16:uniqueId val="{00000001-704F-4C75-86C7-0AD5D90DF7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-3.65</c:v>
                </c:pt>
                <c:pt idx="1">
                  <c:v>-2.8</c:v>
                </c:pt>
                <c:pt idx="2">
                  <c:v>-2.74</c:v>
                </c:pt>
                <c:pt idx="3">
                  <c:v>-0.02</c:v>
                </c:pt>
                <c:pt idx="4">
                  <c:v>-1.38</c:v>
                </c:pt>
              </c:numCache>
            </c:numRef>
          </c:val>
          <c:smooth val="0"/>
          <c:extLst>
            <c:ext xmlns:c16="http://schemas.microsoft.com/office/drawing/2014/chart" uri="{C3380CC4-5D6E-409C-BE32-E72D297353CC}">
              <c16:uniqueId val="{00000002-704F-4C75-86C7-0AD5D90DF7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339-4DF0-9259-7EDFD62698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39-4DF0-9259-7EDFD62698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339-4DF0-9259-7EDFD626986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339-4DF0-9259-7EDFD626986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E339-4DF0-9259-7EDFD626986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0.03</c:v>
                </c:pt>
              </c:numCache>
            </c:numRef>
          </c:val>
          <c:extLst>
            <c:ext xmlns:c16="http://schemas.microsoft.com/office/drawing/2014/chart" uri="{C3380CC4-5D6E-409C-BE32-E72D297353CC}">
              <c16:uniqueId val="{00000005-E339-4DF0-9259-7EDFD626986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0.43</c:v>
                </c:pt>
                <c:pt idx="2">
                  <c:v>#N/A</c:v>
                </c:pt>
                <c:pt idx="3">
                  <c:v>0.92</c:v>
                </c:pt>
                <c:pt idx="4">
                  <c:v>#N/A</c:v>
                </c:pt>
                <c:pt idx="5">
                  <c:v>1.0900000000000001</c:v>
                </c:pt>
                <c:pt idx="6">
                  <c:v>#N/A</c:v>
                </c:pt>
                <c:pt idx="7">
                  <c:v>0.6</c:v>
                </c:pt>
                <c:pt idx="8">
                  <c:v>#N/A</c:v>
                </c:pt>
                <c:pt idx="9">
                  <c:v>0.55000000000000004</c:v>
                </c:pt>
              </c:numCache>
            </c:numRef>
          </c:val>
          <c:extLst>
            <c:ext xmlns:c16="http://schemas.microsoft.com/office/drawing/2014/chart" uri="{C3380CC4-5D6E-409C-BE32-E72D297353CC}">
              <c16:uniqueId val="{00000006-E339-4DF0-9259-7EDFD626986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c:v>
                </c:pt>
                <c:pt idx="2">
                  <c:v>#N/A</c:v>
                </c:pt>
                <c:pt idx="3">
                  <c:v>0.48</c:v>
                </c:pt>
                <c:pt idx="4">
                  <c:v>#N/A</c:v>
                </c:pt>
                <c:pt idx="5">
                  <c:v>0.78</c:v>
                </c:pt>
                <c:pt idx="6">
                  <c:v>#N/A</c:v>
                </c:pt>
                <c:pt idx="7">
                  <c:v>1.48</c:v>
                </c:pt>
                <c:pt idx="8">
                  <c:v>#N/A</c:v>
                </c:pt>
                <c:pt idx="9">
                  <c:v>0.9</c:v>
                </c:pt>
              </c:numCache>
            </c:numRef>
          </c:val>
          <c:extLst>
            <c:ext xmlns:c16="http://schemas.microsoft.com/office/drawing/2014/chart" uri="{C3380CC4-5D6E-409C-BE32-E72D297353CC}">
              <c16:uniqueId val="{00000007-E339-4DF0-9259-7EDFD626986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2.75</c:v>
                </c:pt>
                <c:pt idx="2">
                  <c:v>#N/A</c:v>
                </c:pt>
                <c:pt idx="3">
                  <c:v>3.97</c:v>
                </c:pt>
                <c:pt idx="4">
                  <c:v>#N/A</c:v>
                </c:pt>
                <c:pt idx="5">
                  <c:v>4.37</c:v>
                </c:pt>
                <c:pt idx="6">
                  <c:v>#N/A</c:v>
                </c:pt>
                <c:pt idx="7">
                  <c:v>4.8600000000000003</c:v>
                </c:pt>
                <c:pt idx="8">
                  <c:v>#N/A</c:v>
                </c:pt>
                <c:pt idx="9">
                  <c:v>5.15</c:v>
                </c:pt>
              </c:numCache>
            </c:numRef>
          </c:val>
          <c:extLst>
            <c:ext xmlns:c16="http://schemas.microsoft.com/office/drawing/2014/chart" uri="{C3380CC4-5D6E-409C-BE32-E72D297353CC}">
              <c16:uniqueId val="{00000008-E339-4DF0-9259-7EDFD62698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4.1100000000000003</c:v>
                </c:pt>
                <c:pt idx="2">
                  <c:v>#N/A</c:v>
                </c:pt>
                <c:pt idx="3">
                  <c:v>6.23</c:v>
                </c:pt>
                <c:pt idx="4">
                  <c:v>#N/A</c:v>
                </c:pt>
                <c:pt idx="5">
                  <c:v>0.89</c:v>
                </c:pt>
                <c:pt idx="6">
                  <c:v>#N/A</c:v>
                </c:pt>
                <c:pt idx="7">
                  <c:v>4.08</c:v>
                </c:pt>
                <c:pt idx="8">
                  <c:v>#N/A</c:v>
                </c:pt>
                <c:pt idx="9">
                  <c:v>5.51</c:v>
                </c:pt>
              </c:numCache>
            </c:numRef>
          </c:val>
          <c:extLst>
            <c:ext xmlns:c16="http://schemas.microsoft.com/office/drawing/2014/chart" uri="{C3380CC4-5D6E-409C-BE32-E72D297353CC}">
              <c16:uniqueId val="{00000009-E339-4DF0-9259-7EDFD62698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1811</c:v>
                </c:pt>
                <c:pt idx="5">
                  <c:v>1896</c:v>
                </c:pt>
                <c:pt idx="8">
                  <c:v>1867</c:v>
                </c:pt>
                <c:pt idx="11">
                  <c:v>1866</c:v>
                </c:pt>
                <c:pt idx="14">
                  <c:v>1925</c:v>
                </c:pt>
              </c:numCache>
            </c:numRef>
          </c:val>
          <c:extLst>
            <c:ext xmlns:c16="http://schemas.microsoft.com/office/drawing/2014/chart" uri="{C3380CC4-5D6E-409C-BE32-E72D297353CC}">
              <c16:uniqueId val="{00000000-DD4F-480F-B82B-8D37D3A0A4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4F-480F-B82B-8D37D3A0A4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3</c:v>
                </c:pt>
                <c:pt idx="9">
                  <c:v>8</c:v>
                </c:pt>
                <c:pt idx="12">
                  <c:v>0</c:v>
                </c:pt>
              </c:numCache>
            </c:numRef>
          </c:val>
          <c:extLst>
            <c:ext xmlns:c16="http://schemas.microsoft.com/office/drawing/2014/chart" uri="{C3380CC4-5D6E-409C-BE32-E72D297353CC}">
              <c16:uniqueId val="{00000002-DD4F-480F-B82B-8D37D3A0A4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4F-480F-B82B-8D37D3A0A4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138</c:v>
                </c:pt>
                <c:pt idx="3">
                  <c:v>123</c:v>
                </c:pt>
                <c:pt idx="6">
                  <c:v>178</c:v>
                </c:pt>
                <c:pt idx="9">
                  <c:v>178</c:v>
                </c:pt>
                <c:pt idx="12">
                  <c:v>162</c:v>
                </c:pt>
              </c:numCache>
            </c:numRef>
          </c:val>
          <c:extLst>
            <c:ext xmlns:c16="http://schemas.microsoft.com/office/drawing/2014/chart" uri="{C3380CC4-5D6E-409C-BE32-E72D297353CC}">
              <c16:uniqueId val="{00000004-DD4F-480F-B82B-8D37D3A0A4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4F-480F-B82B-8D37D3A0A4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4F-480F-B82B-8D37D3A0A4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2287</c:v>
                </c:pt>
                <c:pt idx="3">
                  <c:v>2339</c:v>
                </c:pt>
                <c:pt idx="6">
                  <c:v>2343</c:v>
                </c:pt>
                <c:pt idx="9">
                  <c:v>2340</c:v>
                </c:pt>
                <c:pt idx="12">
                  <c:v>2497</c:v>
                </c:pt>
              </c:numCache>
            </c:numRef>
          </c:val>
          <c:extLst>
            <c:ext xmlns:c16="http://schemas.microsoft.com/office/drawing/2014/chart" uri="{C3380CC4-5D6E-409C-BE32-E72D297353CC}">
              <c16:uniqueId val="{00000007-DD4F-480F-B82B-8D37D3A0A4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614</c:v>
                </c:pt>
                <c:pt idx="2">
                  <c:v>#N/A</c:v>
                </c:pt>
                <c:pt idx="3">
                  <c:v>#N/A</c:v>
                </c:pt>
                <c:pt idx="4">
                  <c:v>566</c:v>
                </c:pt>
                <c:pt idx="5">
                  <c:v>#N/A</c:v>
                </c:pt>
                <c:pt idx="6">
                  <c:v>#N/A</c:v>
                </c:pt>
                <c:pt idx="7">
                  <c:v>657</c:v>
                </c:pt>
                <c:pt idx="8">
                  <c:v>#N/A</c:v>
                </c:pt>
                <c:pt idx="9">
                  <c:v>#N/A</c:v>
                </c:pt>
                <c:pt idx="10">
                  <c:v>660</c:v>
                </c:pt>
                <c:pt idx="11">
                  <c:v>#N/A</c:v>
                </c:pt>
                <c:pt idx="12">
                  <c:v>#N/A</c:v>
                </c:pt>
                <c:pt idx="13">
                  <c:v>734</c:v>
                </c:pt>
                <c:pt idx="14">
                  <c:v>#N/A</c:v>
                </c:pt>
              </c:numCache>
            </c:numRef>
          </c:val>
          <c:smooth val="0"/>
          <c:extLst>
            <c:ext xmlns:c16="http://schemas.microsoft.com/office/drawing/2014/chart" uri="{C3380CC4-5D6E-409C-BE32-E72D297353CC}">
              <c16:uniqueId val="{00000008-DD4F-480F-B82B-8D37D3A0A4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17734</c:v>
                </c:pt>
                <c:pt idx="5">
                  <c:v>17718</c:v>
                </c:pt>
                <c:pt idx="8">
                  <c:v>17768</c:v>
                </c:pt>
                <c:pt idx="11">
                  <c:v>17265</c:v>
                </c:pt>
                <c:pt idx="14">
                  <c:v>16330</c:v>
                </c:pt>
              </c:numCache>
            </c:numRef>
          </c:val>
          <c:extLst>
            <c:ext xmlns:c16="http://schemas.microsoft.com/office/drawing/2014/chart" uri="{C3380CC4-5D6E-409C-BE32-E72D297353CC}">
              <c16:uniqueId val="{00000000-0B9D-4E1E-9214-EA80A66E2A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339</c:v>
                </c:pt>
                <c:pt idx="5">
                  <c:v>307</c:v>
                </c:pt>
                <c:pt idx="8">
                  <c:v>307</c:v>
                </c:pt>
                <c:pt idx="11">
                  <c:v>295</c:v>
                </c:pt>
                <c:pt idx="14">
                  <c:v>278</c:v>
                </c:pt>
              </c:numCache>
            </c:numRef>
          </c:val>
          <c:extLst>
            <c:ext xmlns:c16="http://schemas.microsoft.com/office/drawing/2014/chart" uri="{C3380CC4-5D6E-409C-BE32-E72D297353CC}">
              <c16:uniqueId val="{00000001-0B9D-4E1E-9214-EA80A66E2A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3970</c:v>
                </c:pt>
                <c:pt idx="5">
                  <c:v>3643</c:v>
                </c:pt>
                <c:pt idx="8">
                  <c:v>4363</c:v>
                </c:pt>
                <c:pt idx="11">
                  <c:v>4240</c:v>
                </c:pt>
                <c:pt idx="14">
                  <c:v>3872</c:v>
                </c:pt>
              </c:numCache>
            </c:numRef>
          </c:val>
          <c:extLst>
            <c:ext xmlns:c16="http://schemas.microsoft.com/office/drawing/2014/chart" uri="{C3380CC4-5D6E-409C-BE32-E72D297353CC}">
              <c16:uniqueId val="{00000002-0B9D-4E1E-9214-EA80A66E2A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9D-4E1E-9214-EA80A66E2A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9D-4E1E-9214-EA80A66E2A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c:v>
                </c:pt>
                <c:pt idx="3">
                  <c:v>2</c:v>
                </c:pt>
                <c:pt idx="6">
                  <c:v>0</c:v>
                </c:pt>
                <c:pt idx="9">
                  <c:v>0</c:v>
                </c:pt>
                <c:pt idx="12">
                  <c:v>0</c:v>
                </c:pt>
              </c:numCache>
            </c:numRef>
          </c:val>
          <c:extLst>
            <c:ext xmlns:c16="http://schemas.microsoft.com/office/drawing/2014/chart" uri="{C3380CC4-5D6E-409C-BE32-E72D297353CC}">
              <c16:uniqueId val="{00000005-0B9D-4E1E-9214-EA80A66E2A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237</c:v>
                </c:pt>
                <c:pt idx="6">
                  <c:v>236</c:v>
                </c:pt>
                <c:pt idx="9">
                  <c:v>633</c:v>
                </c:pt>
                <c:pt idx="12">
                  <c:v>719</c:v>
                </c:pt>
              </c:numCache>
            </c:numRef>
          </c:val>
          <c:extLst>
            <c:ext xmlns:c16="http://schemas.microsoft.com/office/drawing/2014/chart" uri="{C3380CC4-5D6E-409C-BE32-E72D297353CC}">
              <c16:uniqueId val="{00000006-0B9D-4E1E-9214-EA80A66E2A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B9D-4E1E-9214-EA80A66E2A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1611</c:v>
                </c:pt>
                <c:pt idx="3">
                  <c:v>946</c:v>
                </c:pt>
                <c:pt idx="6">
                  <c:v>1396</c:v>
                </c:pt>
                <c:pt idx="9">
                  <c:v>1559</c:v>
                </c:pt>
                <c:pt idx="12">
                  <c:v>1482</c:v>
                </c:pt>
              </c:numCache>
            </c:numRef>
          </c:val>
          <c:extLst>
            <c:ext xmlns:c16="http://schemas.microsoft.com/office/drawing/2014/chart" uri="{C3380CC4-5D6E-409C-BE32-E72D297353CC}">
              <c16:uniqueId val="{00000008-0B9D-4E1E-9214-EA80A66E2A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85</c:v>
                </c:pt>
                <c:pt idx="3">
                  <c:v>85</c:v>
                </c:pt>
                <c:pt idx="6">
                  <c:v>60</c:v>
                </c:pt>
                <c:pt idx="9">
                  <c:v>60</c:v>
                </c:pt>
                <c:pt idx="12">
                  <c:v>60</c:v>
                </c:pt>
              </c:numCache>
            </c:numRef>
          </c:val>
          <c:extLst>
            <c:ext xmlns:c16="http://schemas.microsoft.com/office/drawing/2014/chart" uri="{C3380CC4-5D6E-409C-BE32-E72D297353CC}">
              <c16:uniqueId val="{00000009-0B9D-4E1E-9214-EA80A66E2A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22471</c:v>
                </c:pt>
                <c:pt idx="3">
                  <c:v>22867</c:v>
                </c:pt>
                <c:pt idx="6">
                  <c:v>22799</c:v>
                </c:pt>
                <c:pt idx="9">
                  <c:v>22522</c:v>
                </c:pt>
                <c:pt idx="12">
                  <c:v>21091</c:v>
                </c:pt>
              </c:numCache>
            </c:numRef>
          </c:val>
          <c:extLst>
            <c:ext xmlns:c16="http://schemas.microsoft.com/office/drawing/2014/chart" uri="{C3380CC4-5D6E-409C-BE32-E72D297353CC}">
              <c16:uniqueId val="{0000000A-0B9D-4E1E-9214-EA80A66E2A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2130</c:v>
                </c:pt>
                <c:pt idx="2">
                  <c:v>#N/A</c:v>
                </c:pt>
                <c:pt idx="3">
                  <c:v>#N/A</c:v>
                </c:pt>
                <c:pt idx="4">
                  <c:v>2470</c:v>
                </c:pt>
                <c:pt idx="5">
                  <c:v>#N/A</c:v>
                </c:pt>
                <c:pt idx="6">
                  <c:v>#N/A</c:v>
                </c:pt>
                <c:pt idx="7">
                  <c:v>2053</c:v>
                </c:pt>
                <c:pt idx="8">
                  <c:v>#N/A</c:v>
                </c:pt>
                <c:pt idx="9">
                  <c:v>#N/A</c:v>
                </c:pt>
                <c:pt idx="10">
                  <c:v>2973</c:v>
                </c:pt>
                <c:pt idx="11">
                  <c:v>#N/A</c:v>
                </c:pt>
                <c:pt idx="12">
                  <c:v>#N/A</c:v>
                </c:pt>
                <c:pt idx="13">
                  <c:v>2873</c:v>
                </c:pt>
                <c:pt idx="14">
                  <c:v>#N/A</c:v>
                </c:pt>
              </c:numCache>
            </c:numRef>
          </c:val>
          <c:smooth val="0"/>
          <c:extLst>
            <c:ext xmlns:c16="http://schemas.microsoft.com/office/drawing/2014/chart" uri="{C3380CC4-5D6E-409C-BE32-E72D297353CC}">
              <c16:uniqueId val="{0000000B-0B9D-4E1E-9214-EA80A66E2A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2944</c:v>
                </c:pt>
                <c:pt idx="1">
                  <c:v>2653</c:v>
                </c:pt>
                <c:pt idx="2">
                  <c:v>2308</c:v>
                </c:pt>
              </c:numCache>
            </c:numRef>
          </c:val>
          <c:extLst>
            <c:ext xmlns:c16="http://schemas.microsoft.com/office/drawing/2014/chart" uri="{C3380CC4-5D6E-409C-BE32-E72D297353CC}">
              <c16:uniqueId val="{00000000-90FD-4CCF-A006-8559E0C011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555</c:v>
                </c:pt>
                <c:pt idx="1">
                  <c:v>556</c:v>
                </c:pt>
                <c:pt idx="2">
                  <c:v>286</c:v>
                </c:pt>
              </c:numCache>
            </c:numRef>
          </c:val>
          <c:extLst>
            <c:ext xmlns:c16="http://schemas.microsoft.com/office/drawing/2014/chart" uri="{C3380CC4-5D6E-409C-BE32-E72D297353CC}">
              <c16:uniqueId val="{00000001-90FD-4CCF-A006-8559E0C011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2757</c:v>
                </c:pt>
                <c:pt idx="1">
                  <c:v>2875</c:v>
                </c:pt>
                <c:pt idx="2">
                  <c:v>3075</c:v>
                </c:pt>
              </c:numCache>
            </c:numRef>
          </c:val>
          <c:extLst>
            <c:ext xmlns:c16="http://schemas.microsoft.com/office/drawing/2014/chart" uri="{C3380CC4-5D6E-409C-BE32-E72D297353CC}">
              <c16:uniqueId val="{00000002-90FD-4CCF-A006-8559E0C011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33,580
32,936
319.32
23,037,294
22,154,316
620,889
11,259,744
21,091,165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大分県平均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上回っているものの、類似団体や全国平均</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ここ数年、公共施設の大規模改修などが続き、公債費の増加等により単年度の財政力指数が</a:t>
          </a:r>
          <a:r>
            <a:rPr kumimoji="1" lang="en-US" altLang="ja-JP" sz="1100">
              <a:solidFill>
                <a:schemeClr val="dk1"/>
              </a:solidFill>
              <a:effectLst/>
              <a:latin typeface="+mn-lt"/>
              <a:ea typeface="+mn-ea"/>
              <a:cs typeface="+mn-cs"/>
            </a:rPr>
            <a:t>0.41</a:t>
          </a:r>
          <a:r>
            <a:rPr kumimoji="1" lang="ja-JP" altLang="ja-JP" sz="1100">
              <a:solidFill>
                <a:schemeClr val="dk1"/>
              </a:solidFill>
              <a:effectLst/>
              <a:latin typeface="+mn-lt"/>
              <a:ea typeface="+mn-ea"/>
              <a:cs typeface="+mn-cs"/>
            </a:rPr>
            <a:t>となった。第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次総合計画の重点プランに沿って活力あるまちづくりを展開しつつ、公共施設等総合管理計画に取り組みながら経常経費の削減により、財政基盤の強化に努める。 </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110672</xdr:rowOff>
    </xdr:to>
    <xdr:cxnSp macro="">
      <xdr:nvCxnSpPr>
        <xdr:cNvPr id="70" name="直線コネクタ 69"/>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3" name="直線コネクタ 72"/>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6" name="直線コネクタ 75"/>
        <xdr:cNvCxnSpPr/>
      </xdr:nvCxnSpPr>
      <xdr:spPr>
        <a:xfrm>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76200</xdr:rowOff>
    </xdr:to>
    <xdr:cxnSp macro="">
      <xdr:nvCxnSpPr>
        <xdr:cNvPr id="79" name="直線コネクタ 78"/>
        <xdr:cNvCxnSpPr/>
      </xdr:nvCxnSpPr>
      <xdr:spPr>
        <a:xfrm>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2" name="フローチャート: 判断 81"/>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3" name="テキスト ボックス 82"/>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89" name="楕円 88"/>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0" name="財政力該当値テキスト"/>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1" name="楕円 90"/>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92" name="テキスト ボックス 91"/>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4" name="テキスト ボックス 93"/>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5" name="楕円 94"/>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6" name="テキスト ボックス 95"/>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7" name="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8" name="テキスト ボックス 97"/>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大分県平均、類似団体や全国平均を上回っている。</a:t>
          </a:r>
          <a:endParaRPr lang="ja-JP" altLang="ja-JP" sz="1400">
            <a:effectLst/>
          </a:endParaRPr>
        </a:p>
        <a:p>
          <a:r>
            <a:rPr kumimoji="1" lang="ja-JP" altLang="en-US" sz="1100">
              <a:solidFill>
                <a:schemeClr val="dk1"/>
              </a:solidFill>
              <a:effectLst/>
              <a:latin typeface="+mn-lt"/>
              <a:ea typeface="+mn-ea"/>
              <a:cs typeface="+mn-cs"/>
            </a:rPr>
            <a:t>普通交付税や各種交付金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により経常一般財源総額</a:t>
          </a:r>
          <a:r>
            <a:rPr kumimoji="1" lang="ja-JP" altLang="en-US" sz="1100">
              <a:solidFill>
                <a:schemeClr val="dk1"/>
              </a:solidFill>
              <a:effectLst/>
              <a:latin typeface="+mn-lt"/>
              <a:ea typeface="+mn-ea"/>
              <a:cs typeface="+mn-cs"/>
            </a:rPr>
            <a:t>は増額したものの</a:t>
          </a:r>
          <a:r>
            <a:rPr kumimoji="1" lang="ja-JP" altLang="ja-JP" sz="1100">
              <a:solidFill>
                <a:schemeClr val="dk1"/>
              </a:solidFill>
              <a:effectLst/>
              <a:latin typeface="+mn-lt"/>
              <a:ea typeface="+mn-ea"/>
              <a:cs typeface="+mn-cs"/>
            </a:rPr>
            <a:t>、物価高騰による</a:t>
          </a:r>
          <a:r>
            <a:rPr kumimoji="1" lang="ja-JP" altLang="en-US" sz="1100">
              <a:solidFill>
                <a:schemeClr val="dk1"/>
              </a:solidFill>
              <a:effectLst/>
              <a:latin typeface="+mn-lt"/>
              <a:ea typeface="+mn-ea"/>
              <a:cs typeface="+mn-cs"/>
            </a:rPr>
            <a:t>維持補修費や、扶助費</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を理由として経常経費充当一般財源</a:t>
          </a:r>
          <a:r>
            <a:rPr kumimoji="1" lang="ja-JP" altLang="en-US" sz="1100">
              <a:solidFill>
                <a:schemeClr val="dk1"/>
              </a:solidFill>
              <a:effectLst/>
              <a:latin typeface="+mn-lt"/>
              <a:ea typeface="+mn-ea"/>
              <a:cs typeface="+mn-cs"/>
            </a:rPr>
            <a:t>の伸び率が上回った</a:t>
          </a:r>
          <a:r>
            <a:rPr kumimoji="1" lang="ja-JP" altLang="ja-JP" sz="1100">
              <a:solidFill>
                <a:schemeClr val="dk1"/>
              </a:solidFill>
              <a:effectLst/>
              <a:latin typeface="+mn-lt"/>
              <a:ea typeface="+mn-ea"/>
              <a:cs typeface="+mn-cs"/>
            </a:rPr>
            <a:t>結果、経常収支比率が</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ポイント増となった。今後も大型の施設整備事業（新環境センター整備等）により、公債費の増が見込まれるため、維持管理費等の経常経費については削減していく必要がある。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70866</xdr:rowOff>
    </xdr:to>
    <xdr:cxnSp macro="">
      <xdr:nvCxnSpPr>
        <xdr:cNvPr id="131" name="直線コネクタ 130"/>
        <xdr:cNvCxnSpPr/>
      </xdr:nvCxnSpPr>
      <xdr:spPr>
        <a:xfrm>
          <a:off x="4114800" y="1082878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61468</xdr:rowOff>
    </xdr:from>
    <xdr:to>
      <xdr:col>19</xdr:col>
      <xdr:colOff>133350</xdr:colOff>
      <xdr:row>63</xdr:row>
      <xdr:rowOff>27432</xdr:rowOff>
    </xdr:to>
    <xdr:cxnSp macro="">
      <xdr:nvCxnSpPr>
        <xdr:cNvPr id="134" name="直線コネクタ 133"/>
        <xdr:cNvCxnSpPr/>
      </xdr:nvCxnSpPr>
      <xdr:spPr>
        <a:xfrm>
          <a:off x="3225800" y="10519918"/>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61468</xdr:rowOff>
    </xdr:from>
    <xdr:to>
      <xdr:col>15</xdr:col>
      <xdr:colOff>82550</xdr:colOff>
      <xdr:row>62</xdr:row>
      <xdr:rowOff>131318</xdr:rowOff>
    </xdr:to>
    <xdr:cxnSp macro="">
      <xdr:nvCxnSpPr>
        <xdr:cNvPr id="137" name="直線コネクタ 136"/>
        <xdr:cNvCxnSpPr/>
      </xdr:nvCxnSpPr>
      <xdr:spPr>
        <a:xfrm flipV="1">
          <a:off x="2336800" y="1051991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63</xdr:row>
      <xdr:rowOff>32258</xdr:rowOff>
    </xdr:to>
    <xdr:cxnSp macro="">
      <xdr:nvCxnSpPr>
        <xdr:cNvPr id="140" name="直線コネクタ 139"/>
        <xdr:cNvCxnSpPr/>
      </xdr:nvCxnSpPr>
      <xdr:spPr>
        <a:xfrm flipV="1">
          <a:off x="1447800" y="107612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1" name="フローチャート: 判断 140"/>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2" name="テキスト ボックス 141"/>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43" name="フローチャート: 判断 142"/>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44" name="テキスト ボックス 143"/>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50" name="楕円 149"/>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163593</xdr:rowOff>
    </xdr:from>
    <xdr:ext cx="762000" cy="259045"/>
    <xdr:sp macro="" textlink="">
      <xdr:nvSpPr>
        <xdr:cNvPr id="151" name="財政構造の弾力性該当値テキスト"/>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2" name="楕円 151"/>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63009</xdr:rowOff>
    </xdr:from>
    <xdr:ext cx="736600" cy="259045"/>
    <xdr:sp macro="" textlink="">
      <xdr:nvSpPr>
        <xdr:cNvPr id="153" name="テキスト ボックス 152"/>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10668</xdr:rowOff>
    </xdr:from>
    <xdr:to>
      <xdr:col>15</xdr:col>
      <xdr:colOff>133350</xdr:colOff>
      <xdr:row>61</xdr:row>
      <xdr:rowOff>112268</xdr:rowOff>
    </xdr:to>
    <xdr:sp macro="" textlink="">
      <xdr:nvSpPr>
        <xdr:cNvPr id="154" name="楕円 153"/>
        <xdr:cNvSpPr/>
      </xdr:nvSpPr>
      <xdr:spPr>
        <a:xfrm>
          <a:off x="3175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97045</xdr:rowOff>
    </xdr:from>
    <xdr:ext cx="762000" cy="259045"/>
    <xdr:sp macro="" textlink="">
      <xdr:nvSpPr>
        <xdr:cNvPr id="155" name="テキスト ボックス 154"/>
        <xdr:cNvSpPr txBox="1"/>
      </xdr:nvSpPr>
      <xdr:spPr>
        <a:xfrm>
          <a:off x="2844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6" name="楕円 155"/>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57" name="テキスト ボックス 156"/>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8" name="楕円 157"/>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9" name="テキスト ボックス 158"/>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大分県平均、類似団体や全国平均を上回っている。 前年度と比較して人件費・物件費ともに増加した。物件費の増額理由は、物価高騰による施設管理需要費の増や委託料の増等が挙げられる。</a:t>
          </a:r>
          <a:endParaRPr lang="ja-JP" altLang="ja-JP" sz="1400">
            <a:effectLst/>
          </a:endParaRPr>
        </a:p>
        <a:p>
          <a:r>
            <a:rPr kumimoji="1" lang="ja-JP" altLang="ja-JP" sz="1100">
              <a:solidFill>
                <a:schemeClr val="dk1"/>
              </a:solidFill>
              <a:effectLst/>
              <a:latin typeface="+mn-lt"/>
              <a:ea typeface="+mn-ea"/>
              <a:cs typeface="+mn-cs"/>
            </a:rPr>
            <a:t>今後は第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次行財政改革推進計画に則り、人件費、物件費等の経常経費削減に向けて努力していく必要がある。</a:t>
          </a:r>
          <a:endParaRPr lang="ja-JP" altLang="ja-JP" sz="1400">
            <a:effectLst/>
          </a:endParaRPr>
        </a:p>
        <a:p>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129533</xdr:rowOff>
    </xdr:from>
    <xdr:to>
      <xdr:col>23</xdr:col>
      <xdr:colOff>133350</xdr:colOff>
      <xdr:row>82</xdr:row>
      <xdr:rowOff>3093</xdr:rowOff>
    </xdr:to>
    <xdr:cxnSp macro="">
      <xdr:nvCxnSpPr>
        <xdr:cNvPr id="196" name="直線コネクタ 195"/>
        <xdr:cNvCxnSpPr/>
      </xdr:nvCxnSpPr>
      <xdr:spPr>
        <a:xfrm>
          <a:off x="4114800" y="14016983"/>
          <a:ext cx="838200" cy="4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87533</xdr:rowOff>
    </xdr:from>
    <xdr:to>
      <xdr:col>19</xdr:col>
      <xdr:colOff>133350</xdr:colOff>
      <xdr:row>81</xdr:row>
      <xdr:rowOff>129533</xdr:rowOff>
    </xdr:to>
    <xdr:cxnSp macro="">
      <xdr:nvCxnSpPr>
        <xdr:cNvPr id="199" name="直線コネクタ 198"/>
        <xdr:cNvCxnSpPr/>
      </xdr:nvCxnSpPr>
      <xdr:spPr>
        <a:xfrm>
          <a:off x="3225800" y="13974983"/>
          <a:ext cx="889000" cy="4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54786</xdr:rowOff>
    </xdr:from>
    <xdr:to>
      <xdr:col>15</xdr:col>
      <xdr:colOff>82550</xdr:colOff>
      <xdr:row>81</xdr:row>
      <xdr:rowOff>87533</xdr:rowOff>
    </xdr:to>
    <xdr:cxnSp macro="">
      <xdr:nvCxnSpPr>
        <xdr:cNvPr id="202" name="直線コネクタ 201"/>
        <xdr:cNvCxnSpPr/>
      </xdr:nvCxnSpPr>
      <xdr:spPr>
        <a:xfrm>
          <a:off x="2336800" y="13942236"/>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11289</xdr:rowOff>
    </xdr:from>
    <xdr:to>
      <xdr:col>11</xdr:col>
      <xdr:colOff>31750</xdr:colOff>
      <xdr:row>81</xdr:row>
      <xdr:rowOff>54786</xdr:rowOff>
    </xdr:to>
    <xdr:cxnSp macro="">
      <xdr:nvCxnSpPr>
        <xdr:cNvPr id="205" name="直線コネクタ 204"/>
        <xdr:cNvCxnSpPr/>
      </xdr:nvCxnSpPr>
      <xdr:spPr>
        <a:xfrm>
          <a:off x="1447800" y="13898739"/>
          <a:ext cx="889000" cy="4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132578</xdr:rowOff>
    </xdr:from>
    <xdr:to>
      <xdr:col>11</xdr:col>
      <xdr:colOff>82550</xdr:colOff>
      <xdr:row>82</xdr:row>
      <xdr:rowOff>62728</xdr:rowOff>
    </xdr:to>
    <xdr:sp macro="" textlink="">
      <xdr:nvSpPr>
        <xdr:cNvPr id="206" name="フローチャート: 判断 205"/>
        <xdr:cNvSpPr/>
      </xdr:nvSpPr>
      <xdr:spPr>
        <a:xfrm>
          <a:off x="2286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47505</xdr:rowOff>
    </xdr:from>
    <xdr:ext cx="762000" cy="259045"/>
    <xdr:sp macro="" textlink="">
      <xdr:nvSpPr>
        <xdr:cNvPr id="207" name="テキスト ボックス 206"/>
        <xdr:cNvSpPr txBox="1"/>
      </xdr:nvSpPr>
      <xdr:spPr>
        <a:xfrm>
          <a:off x="1955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76350</xdr:rowOff>
    </xdr:from>
    <xdr:to>
      <xdr:col>7</xdr:col>
      <xdr:colOff>31750</xdr:colOff>
      <xdr:row>82</xdr:row>
      <xdr:rowOff>6500</xdr:rowOff>
    </xdr:to>
    <xdr:sp macro="" textlink="">
      <xdr:nvSpPr>
        <xdr:cNvPr id="208" name="フローチャート: 判断 207"/>
        <xdr:cNvSpPr/>
      </xdr:nvSpPr>
      <xdr:spPr>
        <a:xfrm>
          <a:off x="1397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162727</xdr:rowOff>
    </xdr:from>
    <xdr:ext cx="762000" cy="259045"/>
    <xdr:sp macro="" textlink="">
      <xdr:nvSpPr>
        <xdr:cNvPr id="209" name="テキスト ボックス 208"/>
        <xdr:cNvSpPr txBox="1"/>
      </xdr:nvSpPr>
      <xdr:spPr>
        <a:xfrm>
          <a:off x="1066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123743</xdr:rowOff>
    </xdr:from>
    <xdr:to>
      <xdr:col>23</xdr:col>
      <xdr:colOff>184150</xdr:colOff>
      <xdr:row>82</xdr:row>
      <xdr:rowOff>53893</xdr:rowOff>
    </xdr:to>
    <xdr:sp macro="" textlink="">
      <xdr:nvSpPr>
        <xdr:cNvPr id="215" name="楕円 214"/>
        <xdr:cNvSpPr/>
      </xdr:nvSpPr>
      <xdr:spPr>
        <a:xfrm>
          <a:off x="4902200" y="1401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95820</xdr:rowOff>
    </xdr:from>
    <xdr:ext cx="762000" cy="259045"/>
    <xdr:sp macro="" textlink="">
      <xdr:nvSpPr>
        <xdr:cNvPr id="216" name="人件費・物件費等の状況該当値テキスト"/>
        <xdr:cNvSpPr txBox="1"/>
      </xdr:nvSpPr>
      <xdr:spPr>
        <a:xfrm>
          <a:off x="5041900" y="1398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78733</xdr:rowOff>
    </xdr:from>
    <xdr:to>
      <xdr:col>19</xdr:col>
      <xdr:colOff>184150</xdr:colOff>
      <xdr:row>82</xdr:row>
      <xdr:rowOff>8883</xdr:rowOff>
    </xdr:to>
    <xdr:sp macro="" textlink="">
      <xdr:nvSpPr>
        <xdr:cNvPr id="217" name="楕円 216"/>
        <xdr:cNvSpPr/>
      </xdr:nvSpPr>
      <xdr:spPr>
        <a:xfrm>
          <a:off x="4064000" y="139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19060</xdr:rowOff>
    </xdr:from>
    <xdr:ext cx="736600" cy="259045"/>
    <xdr:sp macro="" textlink="">
      <xdr:nvSpPr>
        <xdr:cNvPr id="218" name="テキスト ボックス 217"/>
        <xdr:cNvSpPr txBox="1"/>
      </xdr:nvSpPr>
      <xdr:spPr>
        <a:xfrm>
          <a:off x="3733800" y="1373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36733</xdr:rowOff>
    </xdr:from>
    <xdr:to>
      <xdr:col>15</xdr:col>
      <xdr:colOff>133350</xdr:colOff>
      <xdr:row>81</xdr:row>
      <xdr:rowOff>138333</xdr:rowOff>
    </xdr:to>
    <xdr:sp macro="" textlink="">
      <xdr:nvSpPr>
        <xdr:cNvPr id="219" name="楕円 218"/>
        <xdr:cNvSpPr/>
      </xdr:nvSpPr>
      <xdr:spPr>
        <a:xfrm>
          <a:off x="3175000" y="1392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148510</xdr:rowOff>
    </xdr:from>
    <xdr:ext cx="762000" cy="259045"/>
    <xdr:sp macro="" textlink="">
      <xdr:nvSpPr>
        <xdr:cNvPr id="220" name="テキスト ボックス 219"/>
        <xdr:cNvSpPr txBox="1"/>
      </xdr:nvSpPr>
      <xdr:spPr>
        <a:xfrm>
          <a:off x="2844800" y="1369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3986</xdr:rowOff>
    </xdr:from>
    <xdr:to>
      <xdr:col>11</xdr:col>
      <xdr:colOff>82550</xdr:colOff>
      <xdr:row>81</xdr:row>
      <xdr:rowOff>105586</xdr:rowOff>
    </xdr:to>
    <xdr:sp macro="" textlink="">
      <xdr:nvSpPr>
        <xdr:cNvPr id="221" name="楕円 220"/>
        <xdr:cNvSpPr/>
      </xdr:nvSpPr>
      <xdr:spPr>
        <a:xfrm>
          <a:off x="2286000" y="138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115763</xdr:rowOff>
    </xdr:from>
    <xdr:ext cx="762000" cy="259045"/>
    <xdr:sp macro="" textlink="">
      <xdr:nvSpPr>
        <xdr:cNvPr id="222" name="テキスト ボックス 221"/>
        <xdr:cNvSpPr txBox="1"/>
      </xdr:nvSpPr>
      <xdr:spPr>
        <a:xfrm>
          <a:off x="1955800" y="1366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131939</xdr:rowOff>
    </xdr:from>
    <xdr:to>
      <xdr:col>7</xdr:col>
      <xdr:colOff>31750</xdr:colOff>
      <xdr:row>81</xdr:row>
      <xdr:rowOff>62089</xdr:rowOff>
    </xdr:to>
    <xdr:sp macro="" textlink="">
      <xdr:nvSpPr>
        <xdr:cNvPr id="223" name="楕円 222"/>
        <xdr:cNvSpPr/>
      </xdr:nvSpPr>
      <xdr:spPr>
        <a:xfrm>
          <a:off x="1397000" y="138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72266</xdr:rowOff>
    </xdr:from>
    <xdr:ext cx="762000" cy="259045"/>
    <xdr:sp macro="" textlink="">
      <xdr:nvSpPr>
        <xdr:cNvPr id="224" name="テキスト ボックス 223"/>
        <xdr:cNvSpPr txBox="1"/>
      </xdr:nvSpPr>
      <xdr:spPr>
        <a:xfrm>
          <a:off x="1066800" y="1361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類似団体、全国、大分県平均の全てを上回っている状況である。 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次行財政改革推進計画の実施等によりラスパイレス指数は前年度から同水準を維持したものの、類似団体や全国平均と比べると依然として高い状況にある。</a:t>
          </a:r>
          <a:endParaRPr lang="ja-JP" altLang="ja-JP" sz="1400">
            <a:effectLst/>
          </a:endParaRPr>
        </a:p>
        <a:p>
          <a:r>
            <a:rPr kumimoji="1" lang="ja-JP" altLang="ja-JP" sz="1100">
              <a:solidFill>
                <a:schemeClr val="dk1"/>
              </a:solidFill>
              <a:effectLst/>
              <a:latin typeface="+mn-lt"/>
              <a:ea typeface="+mn-ea"/>
              <a:cs typeface="+mn-cs"/>
            </a:rPr>
            <a:t>今後も適宜給与体系の点検を行い、より一層の適正化に努める。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118836</xdr:rowOff>
    </xdr:to>
    <xdr:cxnSp macro="">
      <xdr:nvCxnSpPr>
        <xdr:cNvPr id="260" name="直線コネクタ 259"/>
        <xdr:cNvCxnSpPr/>
      </xdr:nvCxnSpPr>
      <xdr:spPr>
        <a:xfrm flipV="1">
          <a:off x="16179800" y="148463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118836</xdr:rowOff>
    </xdr:to>
    <xdr:cxnSp macro="">
      <xdr:nvCxnSpPr>
        <xdr:cNvPr id="263" name="直線コネクタ 262"/>
        <xdr:cNvCxnSpPr/>
      </xdr:nvCxnSpPr>
      <xdr:spPr>
        <a:xfrm>
          <a:off x="15290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118836</xdr:rowOff>
    </xdr:to>
    <xdr:cxnSp macro="">
      <xdr:nvCxnSpPr>
        <xdr:cNvPr id="266" name="直線コネクタ 265"/>
        <xdr:cNvCxnSpPr/>
      </xdr:nvCxnSpPr>
      <xdr:spPr>
        <a:xfrm flipV="1">
          <a:off x="14401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118836</xdr:rowOff>
    </xdr:to>
    <xdr:cxnSp macro="">
      <xdr:nvCxnSpPr>
        <xdr:cNvPr id="269" name="直線コネクタ 268"/>
        <xdr:cNvCxnSpPr/>
      </xdr:nvCxnSpPr>
      <xdr:spPr>
        <a:xfrm>
          <a:off x="13512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0" name="フローチャート: 判断 269"/>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71" name="テキスト ボックス 270"/>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2" name="フローチャート: 判断 271"/>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3" name="テキスト ボックス 27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9" name="楕円 278"/>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0"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81" name="楕円 280"/>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82" name="テキスト ボックス 281"/>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3" name="楕円 282"/>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4" name="テキスト ボックス 283"/>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5" name="楕円 284"/>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6" name="テキスト ボックス 285"/>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7" name="楕円 286"/>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8" name="テキスト ボックス 287"/>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類似団体、全国、大分県平均の全てを上回っている状況である。また、前年度と比較し増加している。 </a:t>
          </a:r>
          <a:endParaRPr lang="ja-JP" altLang="ja-JP" sz="1400">
            <a:effectLst/>
          </a:endParaRPr>
        </a:p>
        <a:p>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次行財政改革推進計画や定員管理計画等により職員数の適正化に取り組 んでおり、令和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年度は計画通りの定員数となっている。今後は組織や事業の見直しを図る中で、人件費の抑制に努める。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144039</xdr:rowOff>
    </xdr:from>
    <xdr:to>
      <xdr:col>81</xdr:col>
      <xdr:colOff>44450</xdr:colOff>
      <xdr:row>60</xdr:row>
      <xdr:rowOff>145648</xdr:rowOff>
    </xdr:to>
    <xdr:cxnSp macro="">
      <xdr:nvCxnSpPr>
        <xdr:cNvPr id="322" name="直線コネクタ 321"/>
        <xdr:cNvCxnSpPr/>
      </xdr:nvCxnSpPr>
      <xdr:spPr>
        <a:xfrm>
          <a:off x="16179800" y="10431039"/>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138811</xdr:rowOff>
    </xdr:from>
    <xdr:to>
      <xdr:col>77</xdr:col>
      <xdr:colOff>44450</xdr:colOff>
      <xdr:row>60</xdr:row>
      <xdr:rowOff>144039</xdr:rowOff>
    </xdr:to>
    <xdr:cxnSp macro="">
      <xdr:nvCxnSpPr>
        <xdr:cNvPr id="325" name="直線コネクタ 324"/>
        <xdr:cNvCxnSpPr/>
      </xdr:nvCxnSpPr>
      <xdr:spPr>
        <a:xfrm>
          <a:off x="15290800" y="10425811"/>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137202</xdr:rowOff>
    </xdr:from>
    <xdr:to>
      <xdr:col>72</xdr:col>
      <xdr:colOff>203200</xdr:colOff>
      <xdr:row>60</xdr:row>
      <xdr:rowOff>138811</xdr:rowOff>
    </xdr:to>
    <xdr:cxnSp macro="">
      <xdr:nvCxnSpPr>
        <xdr:cNvPr id="328" name="直線コネクタ 327"/>
        <xdr:cNvCxnSpPr/>
      </xdr:nvCxnSpPr>
      <xdr:spPr>
        <a:xfrm>
          <a:off x="14401800" y="10424202"/>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121518</xdr:rowOff>
    </xdr:from>
    <xdr:to>
      <xdr:col>68</xdr:col>
      <xdr:colOff>152400</xdr:colOff>
      <xdr:row>60</xdr:row>
      <xdr:rowOff>137202</xdr:rowOff>
    </xdr:to>
    <xdr:cxnSp macro="">
      <xdr:nvCxnSpPr>
        <xdr:cNvPr id="331" name="直線コネクタ 330"/>
        <xdr:cNvCxnSpPr/>
      </xdr:nvCxnSpPr>
      <xdr:spPr>
        <a:xfrm>
          <a:off x="13512800" y="10408518"/>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65490</xdr:rowOff>
    </xdr:from>
    <xdr:to>
      <xdr:col>68</xdr:col>
      <xdr:colOff>203200</xdr:colOff>
      <xdr:row>60</xdr:row>
      <xdr:rowOff>167090</xdr:rowOff>
    </xdr:to>
    <xdr:sp macro="" textlink="">
      <xdr:nvSpPr>
        <xdr:cNvPr id="332" name="フローチャート: 判断 331"/>
        <xdr:cNvSpPr/>
      </xdr:nvSpPr>
      <xdr:spPr>
        <a:xfrm>
          <a:off x="14351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5817</xdr:rowOff>
    </xdr:from>
    <xdr:ext cx="762000" cy="259045"/>
    <xdr:sp macro="" textlink="">
      <xdr:nvSpPr>
        <xdr:cNvPr id="333" name="テキスト ボックス 332"/>
        <xdr:cNvSpPr txBox="1"/>
      </xdr:nvSpPr>
      <xdr:spPr>
        <a:xfrm>
          <a:off x="14020800" y="1012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62272</xdr:rowOff>
    </xdr:from>
    <xdr:to>
      <xdr:col>64</xdr:col>
      <xdr:colOff>152400</xdr:colOff>
      <xdr:row>60</xdr:row>
      <xdr:rowOff>163872</xdr:rowOff>
    </xdr:to>
    <xdr:sp macro="" textlink="">
      <xdr:nvSpPr>
        <xdr:cNvPr id="334" name="フローチャート: 判断 333"/>
        <xdr:cNvSpPr/>
      </xdr:nvSpPr>
      <xdr:spPr>
        <a:xfrm>
          <a:off x="13462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2599</xdr:rowOff>
    </xdr:from>
    <xdr:ext cx="762000" cy="259045"/>
    <xdr:sp macro="" textlink="">
      <xdr:nvSpPr>
        <xdr:cNvPr id="335" name="テキスト ボックス 334"/>
        <xdr:cNvSpPr txBox="1"/>
      </xdr:nvSpPr>
      <xdr:spPr>
        <a:xfrm>
          <a:off x="13131800" y="101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94848</xdr:rowOff>
    </xdr:from>
    <xdr:to>
      <xdr:col>81</xdr:col>
      <xdr:colOff>95250</xdr:colOff>
      <xdr:row>61</xdr:row>
      <xdr:rowOff>24998</xdr:rowOff>
    </xdr:to>
    <xdr:sp macro="" textlink="">
      <xdr:nvSpPr>
        <xdr:cNvPr id="341" name="楕円 340"/>
        <xdr:cNvSpPr/>
      </xdr:nvSpPr>
      <xdr:spPr>
        <a:xfrm>
          <a:off x="16967200" y="1038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66925</xdr:rowOff>
    </xdr:from>
    <xdr:ext cx="762000" cy="259045"/>
    <xdr:sp macro="" textlink="">
      <xdr:nvSpPr>
        <xdr:cNvPr id="342" name="定員管理の状況該当値テキスト"/>
        <xdr:cNvSpPr txBox="1"/>
      </xdr:nvSpPr>
      <xdr:spPr>
        <a:xfrm>
          <a:off x="17106900" y="1035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93239</xdr:rowOff>
    </xdr:from>
    <xdr:to>
      <xdr:col>77</xdr:col>
      <xdr:colOff>95250</xdr:colOff>
      <xdr:row>61</xdr:row>
      <xdr:rowOff>23389</xdr:rowOff>
    </xdr:to>
    <xdr:sp macro="" textlink="">
      <xdr:nvSpPr>
        <xdr:cNvPr id="343" name="楕円 342"/>
        <xdr:cNvSpPr/>
      </xdr:nvSpPr>
      <xdr:spPr>
        <a:xfrm>
          <a:off x="16129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8166</xdr:rowOff>
    </xdr:from>
    <xdr:ext cx="736600" cy="259045"/>
    <xdr:sp macro="" textlink="">
      <xdr:nvSpPr>
        <xdr:cNvPr id="344" name="テキスト ボックス 343"/>
        <xdr:cNvSpPr txBox="1"/>
      </xdr:nvSpPr>
      <xdr:spPr>
        <a:xfrm>
          <a:off x="15798800" y="1046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88011</xdr:rowOff>
    </xdr:from>
    <xdr:to>
      <xdr:col>73</xdr:col>
      <xdr:colOff>44450</xdr:colOff>
      <xdr:row>61</xdr:row>
      <xdr:rowOff>18161</xdr:rowOff>
    </xdr:to>
    <xdr:sp macro="" textlink="">
      <xdr:nvSpPr>
        <xdr:cNvPr id="345" name="楕円 344"/>
        <xdr:cNvSpPr/>
      </xdr:nvSpPr>
      <xdr:spPr>
        <a:xfrm>
          <a:off x="15240000" y="10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2938</xdr:rowOff>
    </xdr:from>
    <xdr:ext cx="762000" cy="259045"/>
    <xdr:sp macro="" textlink="">
      <xdr:nvSpPr>
        <xdr:cNvPr id="346" name="テキスト ボックス 345"/>
        <xdr:cNvSpPr txBox="1"/>
      </xdr:nvSpPr>
      <xdr:spPr>
        <a:xfrm>
          <a:off x="14909800" y="1046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86402</xdr:rowOff>
    </xdr:from>
    <xdr:to>
      <xdr:col>68</xdr:col>
      <xdr:colOff>203200</xdr:colOff>
      <xdr:row>61</xdr:row>
      <xdr:rowOff>16552</xdr:rowOff>
    </xdr:to>
    <xdr:sp macro="" textlink="">
      <xdr:nvSpPr>
        <xdr:cNvPr id="347" name="楕円 346"/>
        <xdr:cNvSpPr/>
      </xdr:nvSpPr>
      <xdr:spPr>
        <a:xfrm>
          <a:off x="14351000" y="103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1329</xdr:rowOff>
    </xdr:from>
    <xdr:ext cx="762000" cy="259045"/>
    <xdr:sp macro="" textlink="">
      <xdr:nvSpPr>
        <xdr:cNvPr id="348" name="テキスト ボックス 347"/>
        <xdr:cNvSpPr txBox="1"/>
      </xdr:nvSpPr>
      <xdr:spPr>
        <a:xfrm>
          <a:off x="14020800" y="1045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70718</xdr:rowOff>
    </xdr:from>
    <xdr:to>
      <xdr:col>64</xdr:col>
      <xdr:colOff>152400</xdr:colOff>
      <xdr:row>61</xdr:row>
      <xdr:rowOff>868</xdr:rowOff>
    </xdr:to>
    <xdr:sp macro="" textlink="">
      <xdr:nvSpPr>
        <xdr:cNvPr id="349" name="楕円 348"/>
        <xdr:cNvSpPr/>
      </xdr:nvSpPr>
      <xdr:spPr>
        <a:xfrm>
          <a:off x="13462000" y="103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157095</xdr:rowOff>
    </xdr:from>
    <xdr:ext cx="762000" cy="259045"/>
    <xdr:sp macro="" textlink="">
      <xdr:nvSpPr>
        <xdr:cNvPr id="350" name="テキスト ボックス 349"/>
        <xdr:cNvSpPr txBox="1"/>
      </xdr:nvSpPr>
      <xdr:spPr>
        <a:xfrm>
          <a:off x="13131800" y="1044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下回ったものの、大分県や全国平均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 いる。前年度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lang="ja-JP" altLang="en-US" sz="1100">
              <a:solidFill>
                <a:schemeClr val="dk1"/>
              </a:solidFill>
              <a:effectLst/>
              <a:latin typeface="+mn-lt"/>
              <a:ea typeface="+mn-ea"/>
              <a:cs typeface="+mn-cs"/>
            </a:rPr>
            <a:t>理由としては、令和</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年度からの災害復旧事業債・一般廃棄物処理事業債等の償還開始（約</a:t>
          </a:r>
          <a:r>
            <a:rPr lang="en-US" altLang="ja-JP" sz="1100">
              <a:solidFill>
                <a:schemeClr val="dk1"/>
              </a:solidFill>
              <a:effectLst/>
              <a:latin typeface="+mn-lt"/>
              <a:ea typeface="+mn-ea"/>
              <a:cs typeface="+mn-cs"/>
            </a:rPr>
            <a:t>1.5</a:t>
          </a:r>
          <a:r>
            <a:rPr lang="ja-JP" altLang="en-US" sz="1100">
              <a:solidFill>
                <a:schemeClr val="dk1"/>
              </a:solidFill>
              <a:effectLst/>
              <a:latin typeface="+mn-lt"/>
              <a:ea typeface="+mn-ea"/>
              <a:cs typeface="+mn-cs"/>
            </a:rPr>
            <a:t>億円）により元利償還金が増加したことが挙げられる。</a:t>
          </a:r>
          <a:r>
            <a:rPr lang="ja-JP" altLang="ja-JP"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後については新環境センター等の建設により、実質公債費比率の増が見込まれるが、適正な事業規模により発行額の抑制を図る必要 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92528</xdr:rowOff>
    </xdr:to>
    <xdr:cxnSp macro="">
      <xdr:nvCxnSpPr>
        <xdr:cNvPr id="386" name="直線コネクタ 385"/>
        <xdr:cNvCxnSpPr/>
      </xdr:nvCxnSpPr>
      <xdr:spPr>
        <a:xfrm>
          <a:off x="16179800" y="69160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58057</xdr:rowOff>
    </xdr:to>
    <xdr:cxnSp macro="">
      <xdr:nvCxnSpPr>
        <xdr:cNvPr id="389" name="直線コネクタ 388"/>
        <xdr:cNvCxnSpPr/>
      </xdr:nvCxnSpPr>
      <xdr:spPr>
        <a:xfrm>
          <a:off x="15290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58057</xdr:rowOff>
    </xdr:to>
    <xdr:cxnSp macro="">
      <xdr:nvCxnSpPr>
        <xdr:cNvPr id="392" name="直線コネクタ 391"/>
        <xdr:cNvCxnSpPr/>
      </xdr:nvCxnSpPr>
      <xdr:spPr>
        <a:xfrm>
          <a:off x="14401800" y="69045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115509</xdr:rowOff>
    </xdr:to>
    <xdr:cxnSp macro="">
      <xdr:nvCxnSpPr>
        <xdr:cNvPr id="395" name="直線コネクタ 394"/>
        <xdr:cNvCxnSpPr/>
      </xdr:nvCxnSpPr>
      <xdr:spPr>
        <a:xfrm flipV="1">
          <a:off x="13512800" y="69045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7" name="テキスト ボックス 396"/>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399" name="テキスト ボックス 398"/>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5" name="楕円 404"/>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58255</xdr:rowOff>
    </xdr:from>
    <xdr:ext cx="762000" cy="259045"/>
    <xdr:sp macro="" textlink="">
      <xdr:nvSpPr>
        <xdr:cNvPr id="406" name="公債費負担の状況該当値テキスト"/>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7" name="楕円 406"/>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8" name="テキスト ボックス 407"/>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9" name="楕円 408"/>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10" name="テキスト ボックス 409"/>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11" name="楕円 410"/>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12" name="テキスト ボックス 411"/>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13" name="楕円 412"/>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414" name="テキスト ボックス 413"/>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類似団体平均、全国平均と比べ上回っている。前年度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となっている。理由としては、</a:t>
          </a:r>
          <a:r>
            <a:rPr kumimoji="1" lang="ja-JP" altLang="en-US" sz="1100">
              <a:solidFill>
                <a:schemeClr val="dk1"/>
              </a:solidFill>
              <a:effectLst/>
              <a:latin typeface="+mn-lt"/>
              <a:ea typeface="+mn-ea"/>
              <a:cs typeface="+mn-cs"/>
            </a:rPr>
            <a:t>消防指令センターに係る繰上償還（約</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億円）を行ったことや、し尿処理施設整備事業の終了等により令和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年度の地方債現在高が減少した</a:t>
          </a:r>
          <a:r>
            <a:rPr kumimoji="0" lang="ja-JP" altLang="en-US" sz="1100">
              <a:solidFill>
                <a:schemeClr val="dk1"/>
              </a:solidFill>
              <a:effectLst/>
              <a:latin typeface="+mn-lt"/>
              <a:ea typeface="+mn-ea"/>
              <a:cs typeface="+mn-cs"/>
            </a:rPr>
            <a:t>こと</a:t>
          </a:r>
          <a:r>
            <a:rPr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財政調整基金の基金残高については、今後も減少していくことが予想さ れるが、標準財政規模</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％程度の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億円以上を基金残高として継続的に保有していくことを目指し、将来負担比率の抑制に努める。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93073</xdr:rowOff>
    </xdr:from>
    <xdr:to>
      <xdr:col>81</xdr:col>
      <xdr:colOff>44450</xdr:colOff>
      <xdr:row>15</xdr:row>
      <xdr:rowOff>111458</xdr:rowOff>
    </xdr:to>
    <xdr:cxnSp macro="">
      <xdr:nvCxnSpPr>
        <xdr:cNvPr id="450" name="直線コネクタ 449"/>
        <xdr:cNvCxnSpPr/>
      </xdr:nvCxnSpPr>
      <xdr:spPr>
        <a:xfrm flipV="1">
          <a:off x="16179800" y="2664823"/>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158810</xdr:rowOff>
    </xdr:from>
    <xdr:to>
      <xdr:col>77</xdr:col>
      <xdr:colOff>44450</xdr:colOff>
      <xdr:row>15</xdr:row>
      <xdr:rowOff>111458</xdr:rowOff>
    </xdr:to>
    <xdr:cxnSp macro="">
      <xdr:nvCxnSpPr>
        <xdr:cNvPr id="453" name="直線コネクタ 452"/>
        <xdr:cNvCxnSpPr/>
      </xdr:nvCxnSpPr>
      <xdr:spPr>
        <a:xfrm>
          <a:off x="15290800" y="2559110"/>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158810</xdr:rowOff>
    </xdr:from>
    <xdr:to>
      <xdr:col>72</xdr:col>
      <xdr:colOff>203200</xdr:colOff>
      <xdr:row>15</xdr:row>
      <xdr:rowOff>55154</xdr:rowOff>
    </xdr:to>
    <xdr:cxnSp macro="">
      <xdr:nvCxnSpPr>
        <xdr:cNvPr id="456" name="直線コネクタ 455"/>
        <xdr:cNvCxnSpPr/>
      </xdr:nvCxnSpPr>
      <xdr:spPr>
        <a:xfrm flipV="1">
          <a:off x="14401800" y="2559110"/>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41322</xdr:rowOff>
    </xdr:from>
    <xdr:ext cx="762000" cy="259045"/>
    <xdr:sp macro="" textlink="">
      <xdr:nvSpPr>
        <xdr:cNvPr id="458" name="テキスト ボックス 457"/>
        <xdr:cNvSpPr txBox="1"/>
      </xdr:nvSpPr>
      <xdr:spPr>
        <a:xfrm>
          <a:off x="14909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19534</xdr:rowOff>
    </xdr:from>
    <xdr:to>
      <xdr:col>68</xdr:col>
      <xdr:colOff>152400</xdr:colOff>
      <xdr:row>15</xdr:row>
      <xdr:rowOff>55154</xdr:rowOff>
    </xdr:to>
    <xdr:cxnSp macro="">
      <xdr:nvCxnSpPr>
        <xdr:cNvPr id="459" name="直線コネクタ 458"/>
        <xdr:cNvCxnSpPr/>
      </xdr:nvCxnSpPr>
      <xdr:spPr>
        <a:xfrm>
          <a:off x="13512800" y="2591284"/>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60" name="フローチャート: 判断 459"/>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82446</xdr:rowOff>
    </xdr:from>
    <xdr:ext cx="762000" cy="259045"/>
    <xdr:sp macro="" textlink="">
      <xdr:nvSpPr>
        <xdr:cNvPr id="461" name="テキスト ボックス 460"/>
        <xdr:cNvSpPr txBox="1"/>
      </xdr:nvSpPr>
      <xdr:spPr>
        <a:xfrm>
          <a:off x="14020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83397</xdr:rowOff>
    </xdr:from>
    <xdr:to>
      <xdr:col>64</xdr:col>
      <xdr:colOff>152400</xdr:colOff>
      <xdr:row>17</xdr:row>
      <xdr:rowOff>13547</xdr:rowOff>
    </xdr:to>
    <xdr:sp macro="" textlink="">
      <xdr:nvSpPr>
        <xdr:cNvPr id="462" name="フローチャート: 判断 461"/>
        <xdr:cNvSpPr/>
      </xdr:nvSpPr>
      <xdr:spPr>
        <a:xfrm>
          <a:off x="134620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169774</xdr:rowOff>
    </xdr:from>
    <xdr:ext cx="762000" cy="259045"/>
    <xdr:sp macro="" textlink="">
      <xdr:nvSpPr>
        <xdr:cNvPr id="463" name="テキスト ボックス 462"/>
        <xdr:cNvSpPr txBox="1"/>
      </xdr:nvSpPr>
      <xdr:spPr>
        <a:xfrm>
          <a:off x="13131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42273</xdr:rowOff>
    </xdr:from>
    <xdr:to>
      <xdr:col>81</xdr:col>
      <xdr:colOff>95250</xdr:colOff>
      <xdr:row>15</xdr:row>
      <xdr:rowOff>143873</xdr:rowOff>
    </xdr:to>
    <xdr:sp macro="" textlink="">
      <xdr:nvSpPr>
        <xdr:cNvPr id="469" name="楕円 468"/>
        <xdr:cNvSpPr/>
      </xdr:nvSpPr>
      <xdr:spPr>
        <a:xfrm>
          <a:off x="16967200" y="2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14350</xdr:rowOff>
    </xdr:from>
    <xdr:ext cx="762000" cy="259045"/>
    <xdr:sp macro="" textlink="">
      <xdr:nvSpPr>
        <xdr:cNvPr id="470" name="将来負担の状況該当値テキスト"/>
        <xdr:cNvSpPr txBox="1"/>
      </xdr:nvSpPr>
      <xdr:spPr>
        <a:xfrm>
          <a:off x="17106900" y="258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60658</xdr:rowOff>
    </xdr:from>
    <xdr:to>
      <xdr:col>77</xdr:col>
      <xdr:colOff>95250</xdr:colOff>
      <xdr:row>15</xdr:row>
      <xdr:rowOff>162258</xdr:rowOff>
    </xdr:to>
    <xdr:sp macro="" textlink="">
      <xdr:nvSpPr>
        <xdr:cNvPr id="471" name="楕円 470"/>
        <xdr:cNvSpPr/>
      </xdr:nvSpPr>
      <xdr:spPr>
        <a:xfrm>
          <a:off x="16129000" y="2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147035</xdr:rowOff>
    </xdr:from>
    <xdr:ext cx="736600" cy="259045"/>
    <xdr:sp macro="" textlink="">
      <xdr:nvSpPr>
        <xdr:cNvPr id="472" name="テキスト ボックス 471"/>
        <xdr:cNvSpPr txBox="1"/>
      </xdr:nvSpPr>
      <xdr:spPr>
        <a:xfrm>
          <a:off x="15798800" y="271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108010</xdr:rowOff>
    </xdr:from>
    <xdr:to>
      <xdr:col>73</xdr:col>
      <xdr:colOff>44450</xdr:colOff>
      <xdr:row>15</xdr:row>
      <xdr:rowOff>38160</xdr:rowOff>
    </xdr:to>
    <xdr:sp macro="" textlink="">
      <xdr:nvSpPr>
        <xdr:cNvPr id="473" name="楕円 472"/>
        <xdr:cNvSpPr/>
      </xdr:nvSpPr>
      <xdr:spPr>
        <a:xfrm>
          <a:off x="15240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48337</xdr:rowOff>
    </xdr:from>
    <xdr:ext cx="762000" cy="259045"/>
    <xdr:sp macro="" textlink="">
      <xdr:nvSpPr>
        <xdr:cNvPr id="474" name="テキスト ボックス 473"/>
        <xdr:cNvSpPr txBox="1"/>
      </xdr:nvSpPr>
      <xdr:spPr>
        <a:xfrm>
          <a:off x="14909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4354</xdr:rowOff>
    </xdr:from>
    <xdr:to>
      <xdr:col>68</xdr:col>
      <xdr:colOff>203200</xdr:colOff>
      <xdr:row>15</xdr:row>
      <xdr:rowOff>105954</xdr:rowOff>
    </xdr:to>
    <xdr:sp macro="" textlink="">
      <xdr:nvSpPr>
        <xdr:cNvPr id="475" name="楕円 474"/>
        <xdr:cNvSpPr/>
      </xdr:nvSpPr>
      <xdr:spPr>
        <a:xfrm>
          <a:off x="143510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116131</xdr:rowOff>
    </xdr:from>
    <xdr:ext cx="762000" cy="259045"/>
    <xdr:sp macro="" textlink="">
      <xdr:nvSpPr>
        <xdr:cNvPr id="476" name="テキスト ボックス 475"/>
        <xdr:cNvSpPr txBox="1"/>
      </xdr:nvSpPr>
      <xdr:spPr>
        <a:xfrm>
          <a:off x="14020800" y="234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140184</xdr:rowOff>
    </xdr:from>
    <xdr:to>
      <xdr:col>64</xdr:col>
      <xdr:colOff>152400</xdr:colOff>
      <xdr:row>15</xdr:row>
      <xdr:rowOff>70334</xdr:rowOff>
    </xdr:to>
    <xdr:sp macro="" textlink="">
      <xdr:nvSpPr>
        <xdr:cNvPr id="477" name="楕円 476"/>
        <xdr:cNvSpPr/>
      </xdr:nvSpPr>
      <xdr:spPr>
        <a:xfrm>
          <a:off x="134620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80511</xdr:rowOff>
    </xdr:from>
    <xdr:ext cx="762000" cy="259045"/>
    <xdr:sp macro="" textlink="">
      <xdr:nvSpPr>
        <xdr:cNvPr id="478" name="テキスト ボックス 477"/>
        <xdr:cNvSpPr txBox="1"/>
      </xdr:nvSpPr>
      <xdr:spPr>
        <a:xfrm>
          <a:off x="13131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33,580
32,936
319.32
23,037,294
22,154,316
620,889
11,259,744
21,091,165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大分県、類似団体、全国平均ともに上回っている。</a:t>
          </a:r>
          <a:endParaRPr lang="ja-JP" altLang="ja-JP" sz="1400">
            <a:effectLst/>
          </a:endParaRPr>
        </a:p>
        <a:p>
          <a:r>
            <a:rPr kumimoji="1" lang="ja-JP" altLang="en-US" sz="1100">
              <a:solidFill>
                <a:schemeClr val="dk1"/>
              </a:solidFill>
              <a:effectLst/>
              <a:latin typeface="+mn-lt"/>
              <a:ea typeface="+mn-ea"/>
              <a:cs typeface="+mn-cs"/>
            </a:rPr>
            <a:t>常勤職員の給与・期末手当等の増</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歳出額</a:t>
          </a:r>
          <a:r>
            <a:rPr kumimoji="1" lang="ja-JP" altLang="en-US" sz="1100">
              <a:solidFill>
                <a:schemeClr val="dk1"/>
              </a:solidFill>
              <a:effectLst/>
              <a:latin typeface="+mn-lt"/>
              <a:ea typeface="+mn-ea"/>
              <a:cs typeface="+mn-cs"/>
            </a:rPr>
            <a:t>が増加している。</a:t>
          </a:r>
          <a:r>
            <a:rPr kumimoji="1" lang="ja-JP" altLang="ja-JP" sz="1100">
              <a:solidFill>
                <a:schemeClr val="dk1"/>
              </a:solidFill>
              <a:effectLst/>
              <a:latin typeface="+mn-lt"/>
              <a:ea typeface="+mn-ea"/>
              <a:cs typeface="+mn-cs"/>
            </a:rPr>
            <a:t>普通交付税・市税等の伸びにより経常一般財源</a:t>
          </a:r>
          <a:r>
            <a:rPr kumimoji="1" lang="ja-JP" altLang="en-US" sz="1100">
              <a:solidFill>
                <a:schemeClr val="dk1"/>
              </a:solidFill>
              <a:effectLst/>
              <a:latin typeface="+mn-lt"/>
              <a:ea typeface="+mn-ea"/>
              <a:cs typeface="+mn-cs"/>
            </a:rPr>
            <a:t>総額は</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程度増となった</a:t>
          </a:r>
          <a:r>
            <a:rPr kumimoji="1" lang="ja-JP" altLang="en-US" sz="1100">
              <a:solidFill>
                <a:schemeClr val="dk1"/>
              </a:solidFill>
              <a:effectLst/>
              <a:latin typeface="+mn-lt"/>
              <a:ea typeface="+mn-ea"/>
              <a:cs typeface="+mn-cs"/>
            </a:rPr>
            <a:t>一方、人件費に係る</a:t>
          </a:r>
          <a:r>
            <a:rPr kumimoji="1" lang="ja-JP" altLang="ja-JP" sz="1100">
              <a:solidFill>
                <a:schemeClr val="dk1"/>
              </a:solidFill>
              <a:effectLst/>
              <a:latin typeface="+mn-lt"/>
              <a:ea typeface="+mn-ea"/>
              <a:cs typeface="+mn-cs"/>
            </a:rPr>
            <a:t>経常経費充当一般財源は前年度から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程度</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、加えて住宅家賃等、</a:t>
          </a:r>
          <a:r>
            <a:rPr kumimoji="1" lang="ja-JP" altLang="en-US" sz="1100">
              <a:solidFill>
                <a:schemeClr val="dk1"/>
              </a:solidFill>
              <a:effectLst/>
              <a:latin typeface="+mn-lt"/>
              <a:ea typeface="+mn-ea"/>
              <a:cs typeface="+mn-cs"/>
            </a:rPr>
            <a:t>人件費に係る</a:t>
          </a:r>
          <a:r>
            <a:rPr kumimoji="1" lang="ja-JP" altLang="ja-JP" sz="1100">
              <a:solidFill>
                <a:schemeClr val="dk1"/>
              </a:solidFill>
              <a:effectLst/>
              <a:latin typeface="+mn-lt"/>
              <a:ea typeface="+mn-ea"/>
              <a:cs typeface="+mn-cs"/>
            </a:rPr>
            <a:t>経常的経費に充てられた特定財源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となった結果、</a:t>
          </a:r>
          <a:r>
            <a:rPr kumimoji="1" lang="ja-JP" altLang="ja-JP" sz="1100">
              <a:solidFill>
                <a:schemeClr val="dk1"/>
              </a:solidFill>
              <a:effectLst/>
              <a:latin typeface="+mn-lt"/>
              <a:ea typeface="+mn-ea"/>
              <a:cs typeface="+mn-cs"/>
            </a:rPr>
            <a:t>比率としては</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増加している。今後は</a:t>
          </a:r>
          <a:r>
            <a:rPr kumimoji="1" lang="ja-JP" altLang="ja-JP" sz="1100" b="0">
              <a:solidFill>
                <a:schemeClr val="dk1"/>
              </a:solidFill>
              <a:effectLst/>
              <a:latin typeface="+mn-lt"/>
              <a:ea typeface="+mn-ea"/>
              <a:cs typeface="+mn-cs"/>
            </a:rPr>
            <a:t>第</a:t>
          </a:r>
          <a:r>
            <a:rPr kumimoji="1" lang="en-US" altLang="ja-JP" sz="1100" b="0">
              <a:solidFill>
                <a:schemeClr val="dk1"/>
              </a:solidFill>
              <a:effectLst/>
              <a:latin typeface="+mn-lt"/>
              <a:ea typeface="+mn-ea"/>
              <a:cs typeface="+mn-cs"/>
            </a:rPr>
            <a:t>4</a:t>
          </a:r>
          <a:r>
            <a:rPr kumimoji="1" lang="ja-JP" altLang="ja-JP" sz="1100" b="0">
              <a:solidFill>
                <a:schemeClr val="dk1"/>
              </a:solidFill>
              <a:effectLst/>
              <a:latin typeface="+mn-lt"/>
              <a:ea typeface="+mn-ea"/>
              <a:cs typeface="+mn-cs"/>
            </a:rPr>
            <a:t>次行財政改革に則り</a:t>
          </a:r>
          <a:r>
            <a:rPr kumimoji="1" lang="ja-JP" altLang="ja-JP" sz="1100">
              <a:solidFill>
                <a:schemeClr val="dk1"/>
              </a:solidFill>
              <a:effectLst/>
              <a:latin typeface="+mn-lt"/>
              <a:ea typeface="+mn-ea"/>
              <a:cs typeface="+mn-cs"/>
            </a:rPr>
            <a:t>、給与体系等の点検を行うことで経常経費の削減に向けて努力する必要がある。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131572</xdr:rowOff>
    </xdr:to>
    <xdr:cxnSp macro="">
      <xdr:nvCxnSpPr>
        <xdr:cNvPr id="64" name="直線コネクタ 63"/>
        <xdr:cNvCxnSpPr/>
      </xdr:nvCxnSpPr>
      <xdr:spPr>
        <a:xfrm>
          <a:off x="3987800" y="65826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38</xdr:row>
      <xdr:rowOff>67564</xdr:rowOff>
    </xdr:to>
    <xdr:cxnSp macro="">
      <xdr:nvCxnSpPr>
        <xdr:cNvPr id="67" name="直線コネクタ 66"/>
        <xdr:cNvCxnSpPr/>
      </xdr:nvCxnSpPr>
      <xdr:spPr>
        <a:xfrm>
          <a:off x="3098800" y="65689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53848</xdr:rowOff>
    </xdr:from>
    <xdr:to>
      <xdr:col>15</xdr:col>
      <xdr:colOff>98425</xdr:colOff>
      <xdr:row>38</xdr:row>
      <xdr:rowOff>104140</xdr:rowOff>
    </xdr:to>
    <xdr:cxnSp macro="">
      <xdr:nvCxnSpPr>
        <xdr:cNvPr id="70" name="直線コネクタ 69"/>
        <xdr:cNvCxnSpPr/>
      </xdr:nvCxnSpPr>
      <xdr:spPr>
        <a:xfrm flipV="1">
          <a:off x="2209800" y="65689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38</xdr:row>
      <xdr:rowOff>104140</xdr:rowOff>
    </xdr:to>
    <xdr:cxnSp macro="">
      <xdr:nvCxnSpPr>
        <xdr:cNvPr id="73" name="直線コネクタ 72"/>
        <xdr:cNvCxnSpPr/>
      </xdr:nvCxnSpPr>
      <xdr:spPr>
        <a:xfrm>
          <a:off x="1320800" y="64729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51054</xdr:rowOff>
    </xdr:from>
    <xdr:to>
      <xdr:col>11</xdr:col>
      <xdr:colOff>60325</xdr:colOff>
      <xdr:row>37</xdr:row>
      <xdr:rowOff>152654</xdr:rowOff>
    </xdr:to>
    <xdr:sp macro="" textlink="">
      <xdr:nvSpPr>
        <xdr:cNvPr id="74" name="フローチャート: 判断 73"/>
        <xdr:cNvSpPr/>
      </xdr:nvSpPr>
      <xdr:spPr>
        <a:xfrm>
          <a:off x="2159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162831</xdr:rowOff>
    </xdr:from>
    <xdr:ext cx="762000" cy="259045"/>
    <xdr:sp macro="" textlink="">
      <xdr:nvSpPr>
        <xdr:cNvPr id="75" name="テキスト ボックス 74"/>
        <xdr:cNvSpPr txBox="1"/>
      </xdr:nvSpPr>
      <xdr:spPr>
        <a:xfrm>
          <a:off x="1828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80772</xdr:rowOff>
    </xdr:from>
    <xdr:to>
      <xdr:col>24</xdr:col>
      <xdr:colOff>76200</xdr:colOff>
      <xdr:row>39</xdr:row>
      <xdr:rowOff>10922</xdr:rowOff>
    </xdr:to>
    <xdr:sp macro="" textlink="">
      <xdr:nvSpPr>
        <xdr:cNvPr id="83" name="楕円 82"/>
        <xdr:cNvSpPr/>
      </xdr:nvSpPr>
      <xdr:spPr>
        <a:xfrm>
          <a:off x="4775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52849</xdr:rowOff>
    </xdr:from>
    <xdr:ext cx="762000" cy="259045"/>
    <xdr:sp macro="" textlink="">
      <xdr:nvSpPr>
        <xdr:cNvPr id="84" name="人件費該当値テキスト"/>
        <xdr:cNvSpPr txBox="1"/>
      </xdr:nvSpPr>
      <xdr:spPr>
        <a:xfrm>
          <a:off x="4914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xdr:rowOff>
    </xdr:from>
    <xdr:to>
      <xdr:col>15</xdr:col>
      <xdr:colOff>149225</xdr:colOff>
      <xdr:row>38</xdr:row>
      <xdr:rowOff>104648</xdr:rowOff>
    </xdr:to>
    <xdr:sp macro="" textlink="">
      <xdr:nvSpPr>
        <xdr:cNvPr id="87" name="楕円 86"/>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89425</xdr:rowOff>
    </xdr:from>
    <xdr:ext cx="762000" cy="259045"/>
    <xdr:sp macro="" textlink="">
      <xdr:nvSpPr>
        <xdr:cNvPr id="88" name="テキスト ボックス 87"/>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89" name="楕円 88"/>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0" name="テキスト ボックス 89"/>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大分県、類似団体、全国平均ともに</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　　　　　　　　　　　　施設使用料</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費に係る経常的経費</a:t>
          </a:r>
          <a:r>
            <a:rPr kumimoji="1" lang="ja-JP" altLang="en-US" sz="1100">
              <a:solidFill>
                <a:schemeClr val="dk1"/>
              </a:solidFill>
              <a:effectLst/>
              <a:latin typeface="+mn-lt"/>
              <a:ea typeface="+mn-ea"/>
              <a:cs typeface="+mn-cs"/>
            </a:rPr>
            <a:t>に充てられた特定財源が増加したことにより、経常経費充当一般財源は前年度から</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億円程度減少している。加えて、</a:t>
          </a:r>
          <a:r>
            <a:rPr kumimoji="1" lang="ja-JP" altLang="ja-JP" sz="1100">
              <a:solidFill>
                <a:schemeClr val="dk1"/>
              </a:solidFill>
              <a:effectLst/>
              <a:latin typeface="+mn-lt"/>
              <a:ea typeface="+mn-ea"/>
              <a:cs typeface="+mn-cs"/>
            </a:rPr>
            <a:t>普通交付税・市税等の伸びにより経常一般財源総額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円程度増となった</a:t>
          </a:r>
          <a:r>
            <a:rPr kumimoji="1" lang="ja-JP" altLang="en-US" sz="1100">
              <a:solidFill>
                <a:schemeClr val="dk1"/>
              </a:solidFill>
              <a:effectLst/>
              <a:latin typeface="+mn-lt"/>
              <a:ea typeface="+mn-ea"/>
              <a:cs typeface="+mn-cs"/>
            </a:rPr>
            <a:t>ため、比率としては</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ポイント減少している。　　　　　　　　　　</a:t>
          </a:r>
          <a:r>
            <a:rPr kumimoji="1" lang="ja-JP" altLang="ja-JP" sz="1100">
              <a:solidFill>
                <a:schemeClr val="dk1"/>
              </a:solidFill>
              <a:effectLst/>
              <a:latin typeface="+mn-lt"/>
              <a:ea typeface="+mn-ea"/>
              <a:cs typeface="+mn-cs"/>
            </a:rPr>
            <a:t>今後も引き続き、</a:t>
          </a:r>
          <a:r>
            <a:rPr kumimoji="1" lang="ja-JP" altLang="ja-JP" sz="1100" b="0">
              <a:solidFill>
                <a:schemeClr val="dk1"/>
              </a:solidFill>
              <a:effectLst/>
              <a:latin typeface="+mn-lt"/>
              <a:ea typeface="+mn-ea"/>
              <a:cs typeface="+mn-cs"/>
            </a:rPr>
            <a:t>第</a:t>
          </a:r>
          <a:r>
            <a:rPr kumimoji="1" lang="en-US" altLang="ja-JP" sz="1100" b="0">
              <a:solidFill>
                <a:schemeClr val="dk1"/>
              </a:solidFill>
              <a:effectLst/>
              <a:latin typeface="+mn-lt"/>
              <a:ea typeface="+mn-ea"/>
              <a:cs typeface="+mn-cs"/>
            </a:rPr>
            <a:t>4</a:t>
          </a:r>
          <a:r>
            <a:rPr kumimoji="1" lang="ja-JP" altLang="ja-JP" sz="1100" b="0">
              <a:solidFill>
                <a:schemeClr val="dk1"/>
              </a:solidFill>
              <a:effectLst/>
              <a:latin typeface="+mn-lt"/>
              <a:ea typeface="+mn-ea"/>
              <a:cs typeface="+mn-cs"/>
            </a:rPr>
            <a:t>次行財政改革に則り、</a:t>
          </a:r>
          <a:r>
            <a:rPr kumimoji="1" lang="ja-JP" altLang="ja-JP" sz="1100">
              <a:solidFill>
                <a:schemeClr val="dk1"/>
              </a:solidFill>
              <a:effectLst/>
              <a:latin typeface="+mn-lt"/>
              <a:ea typeface="+mn-ea"/>
              <a:cs typeface="+mn-cs"/>
            </a:rPr>
            <a:t>経常経費の削減に向けて努力する必要がある。</a:t>
          </a:r>
          <a:endParaRPr lang="ja-JP" altLang="ja-JP" sz="1400">
            <a:effectLst/>
          </a:endParaRPr>
        </a:p>
        <a:p>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157480</xdr:rowOff>
    </xdr:to>
    <xdr:cxnSp macro="">
      <xdr:nvCxnSpPr>
        <xdr:cNvPr id="125" name="直線コネクタ 124"/>
        <xdr:cNvCxnSpPr/>
      </xdr:nvCxnSpPr>
      <xdr:spPr>
        <a:xfrm flipV="1">
          <a:off x="15671800" y="2854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157480</xdr:rowOff>
    </xdr:to>
    <xdr:cxnSp macro="">
      <xdr:nvCxnSpPr>
        <xdr:cNvPr id="128" name="直線コネクタ 127"/>
        <xdr:cNvCxnSpPr/>
      </xdr:nvCxnSpPr>
      <xdr:spPr>
        <a:xfrm>
          <a:off x="14782800" y="27330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50800</xdr:rowOff>
    </xdr:to>
    <xdr:cxnSp macro="">
      <xdr:nvCxnSpPr>
        <xdr:cNvPr id="131" name="直線コネクタ 130"/>
        <xdr:cNvCxnSpPr/>
      </xdr:nvCxnSpPr>
      <xdr:spPr>
        <a:xfrm flipV="1">
          <a:off x="13893800" y="2733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17</xdr:row>
      <xdr:rowOff>77470</xdr:rowOff>
    </xdr:to>
    <xdr:cxnSp macro="">
      <xdr:nvCxnSpPr>
        <xdr:cNvPr id="134" name="直線コネクタ 133"/>
        <xdr:cNvCxnSpPr/>
      </xdr:nvCxnSpPr>
      <xdr:spPr>
        <a:xfrm flipV="1">
          <a:off x="13004800" y="27940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4" name="楕円 143"/>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5"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7" name="テキスト ボックス 146"/>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8" name="楕円 147"/>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49" name="テキスト ボックス 148"/>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0" name="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1" name="テキスト ボックス 150"/>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3" name="テキスト ボックス 152"/>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大分県、全国平均は下回っているものの、類似団体平均は上回っている。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障害福祉サービス費を始めとする扶助費は年々増加して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普通交付税・市税等の伸びにより経常一般財源総額は前年度から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円程度増となった一方</a:t>
          </a:r>
          <a:r>
            <a:rPr kumimoji="1" lang="ja-JP" altLang="en-US" sz="1100">
              <a:solidFill>
                <a:schemeClr val="dk1"/>
              </a:solidFill>
              <a:effectLst/>
              <a:latin typeface="+mn-lt"/>
              <a:ea typeface="+mn-ea"/>
              <a:cs typeface="+mn-cs"/>
            </a:rPr>
            <a:t>、扶助費に係る</a:t>
          </a:r>
          <a:r>
            <a:rPr kumimoji="1" lang="ja-JP" altLang="ja-JP" sz="1100">
              <a:solidFill>
                <a:schemeClr val="dk1"/>
              </a:solidFill>
              <a:effectLst/>
              <a:latin typeface="+mn-lt"/>
              <a:ea typeface="+mn-ea"/>
              <a:cs typeface="+mn-cs"/>
            </a:rPr>
            <a:t>経常経費充当一般財源は前年度から</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、比率としては</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今後も扶助費については増加が予想されるため、単独事業等の見直しを図り抑制に努める。 </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7257</xdr:rowOff>
    </xdr:from>
    <xdr:to>
      <xdr:col>24</xdr:col>
      <xdr:colOff>25400</xdr:colOff>
      <xdr:row>58</xdr:row>
      <xdr:rowOff>29028</xdr:rowOff>
    </xdr:to>
    <xdr:cxnSp macro="">
      <xdr:nvCxnSpPr>
        <xdr:cNvPr id="188" name="直線コネクタ 187"/>
        <xdr:cNvCxnSpPr/>
      </xdr:nvCxnSpPr>
      <xdr:spPr>
        <a:xfrm>
          <a:off x="3987800" y="9951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macro="" textlink="">
      <xdr:nvSpPr>
        <xdr:cNvPr id="189" name="扶助費平均値テキスト"/>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58</xdr:row>
      <xdr:rowOff>7257</xdr:rowOff>
    </xdr:to>
    <xdr:cxnSp macro="">
      <xdr:nvCxnSpPr>
        <xdr:cNvPr id="191" name="直線コネクタ 190"/>
        <xdr:cNvCxnSpPr/>
      </xdr:nvCxnSpPr>
      <xdr:spPr>
        <a:xfrm>
          <a:off x="3098800" y="9820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58965</xdr:rowOff>
    </xdr:to>
    <xdr:cxnSp macro="">
      <xdr:nvCxnSpPr>
        <xdr:cNvPr id="194" name="直線コネクタ 193"/>
        <xdr:cNvCxnSpPr/>
      </xdr:nvCxnSpPr>
      <xdr:spPr>
        <a:xfrm flipV="1">
          <a:off x="2209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6" name="テキスト ボックス 195"/>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58</xdr:row>
      <xdr:rowOff>127000</xdr:rowOff>
    </xdr:to>
    <xdr:cxnSp macro="">
      <xdr:nvCxnSpPr>
        <xdr:cNvPr id="197" name="直線コネクタ 196"/>
        <xdr:cNvCxnSpPr/>
      </xdr:nvCxnSpPr>
      <xdr:spPr>
        <a:xfrm flipV="1">
          <a:off x="1320800" y="9831615"/>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8" name="フローチャート: 判断 197"/>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9" name="テキスト ボックス 198"/>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0" name="フローチャート: 判断 199"/>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1" name="テキスト ボックス 200"/>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7" name="楕円 206"/>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8"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127907</xdr:rowOff>
    </xdr:from>
    <xdr:to>
      <xdr:col>20</xdr:col>
      <xdr:colOff>38100</xdr:colOff>
      <xdr:row>58</xdr:row>
      <xdr:rowOff>58057</xdr:rowOff>
    </xdr:to>
    <xdr:sp macro="" textlink="">
      <xdr:nvSpPr>
        <xdr:cNvPr id="209" name="楕円 208"/>
        <xdr:cNvSpPr/>
      </xdr:nvSpPr>
      <xdr:spPr>
        <a:xfrm>
          <a:off x="3937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210" name="テキスト ボックス 209"/>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1" name="楕円 210"/>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2" name="テキスト ボックス 211"/>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3" name="楕円 212"/>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4" name="テキスト ボックス 213"/>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大分県平均</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下回っているものの、</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普通交付税・市税等の伸びにより経常一般財源総額は前年度から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円程度増となった一方、社会保障費の増大により、繰出金に係る経常経費充当一般財源は前年度から</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円程度増</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、比率としては</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増加している。今後は特別会計の更なる健全化を図り、赤字補てん的な繰出しの抑制を目指す。 </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80735</xdr:rowOff>
    </xdr:to>
    <xdr:cxnSp macro="">
      <xdr:nvCxnSpPr>
        <xdr:cNvPr id="251" name="直線コネクタ 250"/>
        <xdr:cNvCxnSpPr/>
      </xdr:nvCxnSpPr>
      <xdr:spPr>
        <a:xfrm>
          <a:off x="15671800" y="9831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58965</xdr:rowOff>
    </xdr:to>
    <xdr:cxnSp macro="">
      <xdr:nvCxnSpPr>
        <xdr:cNvPr id="254" name="直線コネクタ 253"/>
        <xdr:cNvCxnSpPr/>
      </xdr:nvCxnSpPr>
      <xdr:spPr>
        <a:xfrm>
          <a:off x="14782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69850</xdr:rowOff>
    </xdr:to>
    <xdr:cxnSp macro="">
      <xdr:nvCxnSpPr>
        <xdr:cNvPr id="257" name="直線コネクタ 256"/>
        <xdr:cNvCxnSpPr/>
      </xdr:nvCxnSpPr>
      <xdr:spPr>
        <a:xfrm flipV="1">
          <a:off x="13893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124278</xdr:rowOff>
    </xdr:to>
    <xdr:cxnSp macro="">
      <xdr:nvCxnSpPr>
        <xdr:cNvPr id="260" name="直線コネクタ 259"/>
        <xdr:cNvCxnSpPr/>
      </xdr:nvCxnSpPr>
      <xdr:spPr>
        <a:xfrm flipV="1">
          <a:off x="13004800" y="9842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0" name="楕円 269"/>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1" name="その他該当値テキスト"/>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2" name="楕円 271"/>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3" name="テキスト ボックス 272"/>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4" name="楕円 273"/>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5" name="テキスト ボックス 274"/>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8" name="楕円 277"/>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79" name="テキスト ボックス 278"/>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大分県、類似団体、全国平均ともに下回っている。</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普通交付税・市税等の伸びにより経常一般財源総額は前年度から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円程度増となった一方</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生活保護費や保育所活動推進事業等の国県過年度精算返納金が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したこと等により、補助費等に係る経常経費充当一般財源は前年度から</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a:t>
          </a:r>
          <a:r>
            <a:rPr kumimoji="1" lang="ja-JP" altLang="en-US" sz="1100">
              <a:solidFill>
                <a:schemeClr val="dk1"/>
              </a:solidFill>
              <a:effectLst/>
              <a:latin typeface="+mn-lt"/>
              <a:ea typeface="+mn-ea"/>
              <a:cs typeface="+mn-cs"/>
            </a:rPr>
            <a:t>減となり、比率としては</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ポイント減少している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今後も補助団体の事業内容や収支報告書を精査し、補助金額の適正化に努める。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88138</xdr:rowOff>
    </xdr:to>
    <xdr:cxnSp macro="">
      <xdr:nvCxnSpPr>
        <xdr:cNvPr id="309" name="直線コネクタ 308"/>
        <xdr:cNvCxnSpPr/>
      </xdr:nvCxnSpPr>
      <xdr:spPr>
        <a:xfrm flipV="1">
          <a:off x="15671800" y="60203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88138</xdr:rowOff>
    </xdr:to>
    <xdr:cxnSp macro="">
      <xdr:nvCxnSpPr>
        <xdr:cNvPr id="312" name="直線コネクタ 311"/>
        <xdr:cNvCxnSpPr/>
      </xdr:nvCxnSpPr>
      <xdr:spPr>
        <a:xfrm>
          <a:off x="14782800" y="60065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69850</xdr:rowOff>
    </xdr:to>
    <xdr:cxnSp macro="">
      <xdr:nvCxnSpPr>
        <xdr:cNvPr id="315" name="直線コネクタ 314"/>
        <xdr:cNvCxnSpPr/>
      </xdr:nvCxnSpPr>
      <xdr:spPr>
        <a:xfrm flipV="1">
          <a:off x="13893800" y="60065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69850</xdr:rowOff>
    </xdr:to>
    <xdr:cxnSp macro="">
      <xdr:nvCxnSpPr>
        <xdr:cNvPr id="318" name="直線コネクタ 317"/>
        <xdr:cNvCxnSpPr/>
      </xdr:nvCxnSpPr>
      <xdr:spPr>
        <a:xfrm>
          <a:off x="13004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28" name="楕円 327"/>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48785</xdr:rowOff>
    </xdr:from>
    <xdr:ext cx="762000" cy="259045"/>
    <xdr:sp macro="" textlink="">
      <xdr:nvSpPr>
        <xdr:cNvPr id="329" name="補助費等該当値テキスト"/>
        <xdr:cNvSpPr txBox="1"/>
      </xdr:nvSpPr>
      <xdr:spPr>
        <a:xfrm>
          <a:off x="16598900" y="587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30" name="楕円 329"/>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31" name="テキスト ボックス 330"/>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2" name="楕円 331"/>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3" name="テキスト ボックス 332"/>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4" name="楕円 333"/>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5" name="テキスト ボックス 334"/>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6" name="楕円 335"/>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7" name="テキスト ボックス 336"/>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大分県、類似団体、全国平均ともに上回っている</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普通交付税・市税等の伸びにより経常一般財源総額は前年度から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円程度増となった一方</a:t>
          </a:r>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各種起債における元金償還の開始等により</a:t>
          </a:r>
          <a:r>
            <a:rPr lang="ja-JP" altLang="en-US" sz="1100">
              <a:solidFill>
                <a:schemeClr val="dk1"/>
              </a:solidFill>
              <a:effectLst/>
              <a:latin typeface="+mn-lt"/>
              <a:ea typeface="+mn-ea"/>
              <a:cs typeface="+mn-cs"/>
            </a:rPr>
            <a:t>、公債費に係る</a:t>
          </a:r>
          <a:r>
            <a:rPr kumimoji="1" lang="ja-JP" altLang="ja-JP" sz="1100">
              <a:solidFill>
                <a:schemeClr val="dk1"/>
              </a:solidFill>
              <a:effectLst/>
              <a:latin typeface="+mn-lt"/>
              <a:ea typeface="+mn-ea"/>
              <a:cs typeface="+mn-cs"/>
            </a:rPr>
            <a:t>経常経費充当一般財源</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円程度増加し</a:t>
          </a:r>
          <a:r>
            <a:rPr kumimoji="1" lang="ja-JP" altLang="en-US" sz="1100">
              <a:solidFill>
                <a:schemeClr val="dk1"/>
              </a:solidFill>
              <a:effectLst/>
              <a:latin typeface="+mn-lt"/>
              <a:ea typeface="+mn-ea"/>
              <a:cs typeface="+mn-cs"/>
            </a:rPr>
            <a:t>ており、比率としては</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ポイント増加している。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今後も更なる公債費の増が見込まれるため、公共施設総合管理計画等を軸に、適正な事業規模を把握しながら施設の整備を進める。</a:t>
          </a:r>
          <a:endParaRPr lang="ja-JP" altLang="ja-JP" sz="1400">
            <a:effectLst/>
          </a:endParaRPr>
        </a:p>
        <a:p>
          <a:pPr eaLnBrk="1" fontAlgn="auto" latinLnBrk="0" hangingPunct="1"/>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140607</xdr:rowOff>
    </xdr:from>
    <xdr:to>
      <xdr:col>24</xdr:col>
      <xdr:colOff>25400</xdr:colOff>
      <xdr:row>80</xdr:row>
      <xdr:rowOff>99786</xdr:rowOff>
    </xdr:to>
    <xdr:cxnSp macro="">
      <xdr:nvCxnSpPr>
        <xdr:cNvPr id="372" name="直線コネクタ 371"/>
        <xdr:cNvCxnSpPr/>
      </xdr:nvCxnSpPr>
      <xdr:spPr>
        <a:xfrm>
          <a:off x="3987800" y="136851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97064</xdr:rowOff>
    </xdr:from>
    <xdr:to>
      <xdr:col>19</xdr:col>
      <xdr:colOff>187325</xdr:colOff>
      <xdr:row>79</xdr:row>
      <xdr:rowOff>140607</xdr:rowOff>
    </xdr:to>
    <xdr:cxnSp macro="">
      <xdr:nvCxnSpPr>
        <xdr:cNvPr id="375" name="直線コネクタ 374"/>
        <xdr:cNvCxnSpPr/>
      </xdr:nvCxnSpPr>
      <xdr:spPr>
        <a:xfrm>
          <a:off x="3098800" y="13641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97064</xdr:rowOff>
    </xdr:from>
    <xdr:to>
      <xdr:col>15</xdr:col>
      <xdr:colOff>98425</xdr:colOff>
      <xdr:row>80</xdr:row>
      <xdr:rowOff>34471</xdr:rowOff>
    </xdr:to>
    <xdr:cxnSp macro="">
      <xdr:nvCxnSpPr>
        <xdr:cNvPr id="378" name="直線コネクタ 377"/>
        <xdr:cNvCxnSpPr/>
      </xdr:nvCxnSpPr>
      <xdr:spPr>
        <a:xfrm flipV="1">
          <a:off x="2209800" y="136416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34471</xdr:rowOff>
    </xdr:to>
    <xdr:cxnSp macro="">
      <xdr:nvCxnSpPr>
        <xdr:cNvPr id="381" name="直線コネクタ 380"/>
        <xdr:cNvCxnSpPr/>
      </xdr:nvCxnSpPr>
      <xdr:spPr>
        <a:xfrm>
          <a:off x="1320800" y="13728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130629</xdr:rowOff>
    </xdr:from>
    <xdr:to>
      <xdr:col>11</xdr:col>
      <xdr:colOff>60325</xdr:colOff>
      <xdr:row>79</xdr:row>
      <xdr:rowOff>60779</xdr:rowOff>
    </xdr:to>
    <xdr:sp macro="" textlink="">
      <xdr:nvSpPr>
        <xdr:cNvPr id="382" name="フローチャート: 判断 381"/>
        <xdr:cNvSpPr/>
      </xdr:nvSpPr>
      <xdr:spPr>
        <a:xfrm>
          <a:off x="2159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70956</xdr:rowOff>
    </xdr:from>
    <xdr:ext cx="762000" cy="259045"/>
    <xdr:sp macro="" textlink="">
      <xdr:nvSpPr>
        <xdr:cNvPr id="383" name="テキスト ボックス 382"/>
        <xdr:cNvSpPr txBox="1"/>
      </xdr:nvSpPr>
      <xdr:spPr>
        <a:xfrm>
          <a:off x="1828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4" name="フローチャート: 判断 383"/>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85" name="テキスト ボックス 384"/>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48986</xdr:rowOff>
    </xdr:from>
    <xdr:to>
      <xdr:col>24</xdr:col>
      <xdr:colOff>76200</xdr:colOff>
      <xdr:row>80</xdr:row>
      <xdr:rowOff>150586</xdr:rowOff>
    </xdr:to>
    <xdr:sp macro="" textlink="">
      <xdr:nvSpPr>
        <xdr:cNvPr id="391" name="楕円 390"/>
        <xdr:cNvSpPr/>
      </xdr:nvSpPr>
      <xdr:spPr>
        <a:xfrm>
          <a:off x="47752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21063</xdr:rowOff>
    </xdr:from>
    <xdr:ext cx="762000" cy="259045"/>
    <xdr:sp macro="" textlink="">
      <xdr:nvSpPr>
        <xdr:cNvPr id="392" name="公債費該当値テキスト"/>
        <xdr:cNvSpPr txBox="1"/>
      </xdr:nvSpPr>
      <xdr:spPr>
        <a:xfrm>
          <a:off x="49149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89807</xdr:rowOff>
    </xdr:from>
    <xdr:to>
      <xdr:col>20</xdr:col>
      <xdr:colOff>38100</xdr:colOff>
      <xdr:row>80</xdr:row>
      <xdr:rowOff>19957</xdr:rowOff>
    </xdr:to>
    <xdr:sp macro="" textlink="">
      <xdr:nvSpPr>
        <xdr:cNvPr id="393" name="楕円 392"/>
        <xdr:cNvSpPr/>
      </xdr:nvSpPr>
      <xdr:spPr>
        <a:xfrm>
          <a:off x="3937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4734</xdr:rowOff>
    </xdr:from>
    <xdr:ext cx="736600" cy="259045"/>
    <xdr:sp macro="" textlink="">
      <xdr:nvSpPr>
        <xdr:cNvPr id="394" name="テキスト ボックス 393"/>
        <xdr:cNvSpPr txBox="1"/>
      </xdr:nvSpPr>
      <xdr:spPr>
        <a:xfrm>
          <a:off x="3606800" y="1372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46264</xdr:rowOff>
    </xdr:from>
    <xdr:to>
      <xdr:col>15</xdr:col>
      <xdr:colOff>149225</xdr:colOff>
      <xdr:row>79</xdr:row>
      <xdr:rowOff>147864</xdr:rowOff>
    </xdr:to>
    <xdr:sp macro="" textlink="">
      <xdr:nvSpPr>
        <xdr:cNvPr id="395" name="楕円 394"/>
        <xdr:cNvSpPr/>
      </xdr:nvSpPr>
      <xdr:spPr>
        <a:xfrm>
          <a:off x="3048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96" name="テキスト ボックス 395"/>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155121</xdr:rowOff>
    </xdr:from>
    <xdr:to>
      <xdr:col>11</xdr:col>
      <xdr:colOff>60325</xdr:colOff>
      <xdr:row>80</xdr:row>
      <xdr:rowOff>85271</xdr:rowOff>
    </xdr:to>
    <xdr:sp macro="" textlink="">
      <xdr:nvSpPr>
        <xdr:cNvPr id="397" name="楕円 396"/>
        <xdr:cNvSpPr/>
      </xdr:nvSpPr>
      <xdr:spPr>
        <a:xfrm>
          <a:off x="2159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70048</xdr:rowOff>
    </xdr:from>
    <xdr:ext cx="762000" cy="259045"/>
    <xdr:sp macro="" textlink="">
      <xdr:nvSpPr>
        <xdr:cNvPr id="398" name="テキスト ボックス 397"/>
        <xdr:cNvSpPr txBox="1"/>
      </xdr:nvSpPr>
      <xdr:spPr>
        <a:xfrm>
          <a:off x="1828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9" name="楕円 398"/>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400" name="テキスト ボックス 399"/>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大分県、類似団体、全国平均ともに下回っている。</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普通交付税・市税等の伸びにより経常一般財源総額は前年度から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円程度増となった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人件費や扶助費といった義務的経費については削減が難しく、今後も</a:t>
          </a:r>
          <a:r>
            <a:rPr kumimoji="1" lang="ja-JP" altLang="en-US" sz="1100">
              <a:solidFill>
                <a:schemeClr val="dk1"/>
              </a:solidFill>
              <a:effectLst/>
              <a:latin typeface="+mn-lt"/>
              <a:ea typeface="+mn-ea"/>
              <a:cs typeface="+mn-cs"/>
            </a:rPr>
            <a:t>経常的充当一般財源の</a:t>
          </a:r>
          <a:r>
            <a:rPr kumimoji="1" lang="ja-JP" altLang="ja-JP" sz="1100">
              <a:solidFill>
                <a:schemeClr val="dk1"/>
              </a:solidFill>
              <a:effectLst/>
              <a:latin typeface="+mn-lt"/>
              <a:ea typeface="+mn-ea"/>
              <a:cs typeface="+mn-cs"/>
            </a:rPr>
            <a:t>高止まりもしくは増加が見込まれる</a:t>
          </a:r>
          <a:r>
            <a:rPr kumimoji="1" lang="ja-JP" altLang="en-US" sz="1100">
              <a:solidFill>
                <a:schemeClr val="dk1"/>
              </a:solidFill>
              <a:effectLst/>
              <a:latin typeface="+mn-lt"/>
              <a:ea typeface="+mn-ea"/>
              <a:cs typeface="+mn-cs"/>
            </a:rPr>
            <a:t>。今年度においても、経常一般財源よりも経常経費充当一般財源の伸び率が大きいため、全体的な計上収支比率は増加している。</a:t>
          </a:r>
          <a:r>
            <a:rPr kumimoji="1" lang="ja-JP" altLang="ja-JP" sz="1100" b="0">
              <a:solidFill>
                <a:schemeClr val="dk1"/>
              </a:solidFill>
              <a:effectLst/>
              <a:latin typeface="+mn-lt"/>
              <a:ea typeface="+mn-ea"/>
              <a:cs typeface="+mn-cs"/>
            </a:rPr>
            <a:t>持続的な財政運営を図るため、第</a:t>
          </a:r>
          <a:r>
            <a:rPr kumimoji="1" lang="en-US" altLang="ja-JP" sz="1100" b="0">
              <a:solidFill>
                <a:schemeClr val="dk1"/>
              </a:solidFill>
              <a:effectLst/>
              <a:latin typeface="+mn-lt"/>
              <a:ea typeface="+mn-ea"/>
              <a:cs typeface="+mn-cs"/>
            </a:rPr>
            <a:t>4</a:t>
          </a:r>
          <a:r>
            <a:rPr kumimoji="1" lang="ja-JP" altLang="ja-JP" sz="1100" b="0">
              <a:solidFill>
                <a:schemeClr val="dk1"/>
              </a:solidFill>
              <a:effectLst/>
              <a:latin typeface="+mn-lt"/>
              <a:ea typeface="+mn-ea"/>
              <a:cs typeface="+mn-cs"/>
            </a:rPr>
            <a:t>次行財政改革</a:t>
          </a:r>
          <a:r>
            <a:rPr kumimoji="1" lang="ja-JP" altLang="ja-JP" sz="1100">
              <a:solidFill>
                <a:schemeClr val="dk1"/>
              </a:solidFill>
              <a:effectLst/>
              <a:latin typeface="+mn-lt"/>
              <a:ea typeface="+mn-ea"/>
              <a:cs typeface="+mn-cs"/>
            </a:rPr>
            <a:t>に示された目標の達成に向けて各項目を遵守し、経常経費の削減に引き続き努める。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88137</xdr:rowOff>
    </xdr:to>
    <xdr:cxnSp macro="">
      <xdr:nvCxnSpPr>
        <xdr:cNvPr id="431" name="直線コネクタ 430"/>
        <xdr:cNvCxnSpPr/>
      </xdr:nvCxnSpPr>
      <xdr:spPr>
        <a:xfrm flipV="1">
          <a:off x="15671800" y="132760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77</xdr:row>
      <xdr:rowOff>88137</xdr:rowOff>
    </xdr:to>
    <xdr:cxnSp macro="">
      <xdr:nvCxnSpPr>
        <xdr:cNvPr id="434" name="直線コネクタ 433"/>
        <xdr:cNvCxnSpPr/>
      </xdr:nvCxnSpPr>
      <xdr:spPr>
        <a:xfrm>
          <a:off x="14782800" y="13015468"/>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156718</xdr:rowOff>
    </xdr:from>
    <xdr:to>
      <xdr:col>73</xdr:col>
      <xdr:colOff>180975</xdr:colOff>
      <xdr:row>76</xdr:row>
      <xdr:rowOff>168148</xdr:rowOff>
    </xdr:to>
    <xdr:cxnSp macro="">
      <xdr:nvCxnSpPr>
        <xdr:cNvPr id="437" name="直線コネクタ 436"/>
        <xdr:cNvCxnSpPr/>
      </xdr:nvCxnSpPr>
      <xdr:spPr>
        <a:xfrm flipV="1">
          <a:off x="13893800" y="1301546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74422</xdr:rowOff>
    </xdr:to>
    <xdr:cxnSp macro="">
      <xdr:nvCxnSpPr>
        <xdr:cNvPr id="440" name="直線コネクタ 439"/>
        <xdr:cNvCxnSpPr/>
      </xdr:nvCxnSpPr>
      <xdr:spPr>
        <a:xfrm flipV="1">
          <a:off x="13004800" y="131983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41" name="フローチャート: 判断 440"/>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42" name="テキスト ボックス 441"/>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3" name="フローチャート: 判断 442"/>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4" name="テキスト ボックス 443"/>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50" name="楕円 449"/>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40149</xdr:rowOff>
    </xdr:from>
    <xdr:ext cx="762000" cy="259045"/>
    <xdr:sp macro="" textlink="">
      <xdr:nvSpPr>
        <xdr:cNvPr id="451" name="公債費以外該当値テキスト"/>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2" name="楕円 451"/>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53" name="テキスト ボックス 452"/>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54" name="楕円 453"/>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55" name="テキスト ボックス 454"/>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6" name="楕円 455"/>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57" name="テキスト ボックス 456"/>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8" name="楕円 457"/>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9" name="テキスト ボックス 458"/>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170468</xdr:rowOff>
    </xdr:from>
    <xdr:to>
      <xdr:col>29</xdr:col>
      <xdr:colOff>127000</xdr:colOff>
      <xdr:row>18</xdr:row>
      <xdr:rowOff>14075</xdr:rowOff>
    </xdr:to>
    <xdr:cxnSp macro="">
      <xdr:nvCxnSpPr>
        <xdr:cNvPr id="49" name="直線コネクタ 48"/>
        <xdr:cNvCxnSpPr/>
      </xdr:nvCxnSpPr>
      <xdr:spPr bwMode="auto">
        <a:xfrm flipV="1">
          <a:off x="5003800" y="3132743"/>
          <a:ext cx="647700" cy="15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155245</xdr:rowOff>
    </xdr:from>
    <xdr:ext cx="762000" cy="259045"/>
    <xdr:sp macro="" textlink="">
      <xdr:nvSpPr>
        <xdr:cNvPr id="50" name="人口1人当たり決算額の推移平均値テキスト130"/>
        <xdr:cNvSpPr txBox="1"/>
      </xdr:nvSpPr>
      <xdr:spPr>
        <a:xfrm>
          <a:off x="5740400" y="3117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14075</xdr:rowOff>
    </xdr:from>
    <xdr:to>
      <xdr:col>26</xdr:col>
      <xdr:colOff>50800</xdr:colOff>
      <xdr:row>18</xdr:row>
      <xdr:rowOff>20442</xdr:rowOff>
    </xdr:to>
    <xdr:cxnSp macro="">
      <xdr:nvCxnSpPr>
        <xdr:cNvPr id="52" name="直線コネクタ 51"/>
        <xdr:cNvCxnSpPr/>
      </xdr:nvCxnSpPr>
      <xdr:spPr bwMode="auto">
        <a:xfrm flipV="1">
          <a:off x="4305300" y="3147800"/>
          <a:ext cx="698500" cy="6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20442</xdr:rowOff>
    </xdr:from>
    <xdr:to>
      <xdr:col>22</xdr:col>
      <xdr:colOff>114300</xdr:colOff>
      <xdr:row>18</xdr:row>
      <xdr:rowOff>21402</xdr:rowOff>
    </xdr:to>
    <xdr:cxnSp macro="">
      <xdr:nvCxnSpPr>
        <xdr:cNvPr id="55" name="直線コネクタ 54"/>
        <xdr:cNvCxnSpPr/>
      </xdr:nvCxnSpPr>
      <xdr:spPr bwMode="auto">
        <a:xfrm flipV="1">
          <a:off x="3606800" y="3154167"/>
          <a:ext cx="698500" cy="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21402</xdr:rowOff>
    </xdr:from>
    <xdr:to>
      <xdr:col>18</xdr:col>
      <xdr:colOff>177800</xdr:colOff>
      <xdr:row>18</xdr:row>
      <xdr:rowOff>45028</xdr:rowOff>
    </xdr:to>
    <xdr:cxnSp macro="">
      <xdr:nvCxnSpPr>
        <xdr:cNvPr id="58" name="直線コネクタ 57"/>
        <xdr:cNvCxnSpPr/>
      </xdr:nvCxnSpPr>
      <xdr:spPr bwMode="auto">
        <a:xfrm flipV="1">
          <a:off x="2908300" y="3155127"/>
          <a:ext cx="698500" cy="23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122728</xdr:rowOff>
    </xdr:from>
    <xdr:to>
      <xdr:col>19</xdr:col>
      <xdr:colOff>38100</xdr:colOff>
      <xdr:row>18</xdr:row>
      <xdr:rowOff>52878</xdr:rowOff>
    </xdr:to>
    <xdr:sp macro="" textlink="">
      <xdr:nvSpPr>
        <xdr:cNvPr id="59" name="フローチャート: 判断 58"/>
        <xdr:cNvSpPr/>
      </xdr:nvSpPr>
      <xdr:spPr bwMode="auto">
        <a:xfrm>
          <a:off x="35560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63055</xdr:rowOff>
    </xdr:from>
    <xdr:ext cx="762000" cy="259045"/>
    <xdr:sp macro="" textlink="">
      <xdr:nvSpPr>
        <xdr:cNvPr id="60" name="テキスト ボックス 59"/>
        <xdr:cNvSpPr txBox="1"/>
      </xdr:nvSpPr>
      <xdr:spPr>
        <a:xfrm>
          <a:off x="32258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134028</xdr:rowOff>
    </xdr:from>
    <xdr:to>
      <xdr:col>15</xdr:col>
      <xdr:colOff>101600</xdr:colOff>
      <xdr:row>18</xdr:row>
      <xdr:rowOff>64178</xdr:rowOff>
    </xdr:to>
    <xdr:sp macro="" textlink="">
      <xdr:nvSpPr>
        <xdr:cNvPr id="61" name="フローチャート: 判断 60"/>
        <xdr:cNvSpPr/>
      </xdr:nvSpPr>
      <xdr:spPr bwMode="auto">
        <a:xfrm>
          <a:off x="28575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74355</xdr:rowOff>
    </xdr:from>
    <xdr:ext cx="762000" cy="259045"/>
    <xdr:sp macro="" textlink="">
      <xdr:nvSpPr>
        <xdr:cNvPr id="62" name="テキスト ボックス 61"/>
        <xdr:cNvSpPr txBox="1"/>
      </xdr:nvSpPr>
      <xdr:spPr>
        <a:xfrm>
          <a:off x="25273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119668</xdr:rowOff>
    </xdr:from>
    <xdr:to>
      <xdr:col>29</xdr:col>
      <xdr:colOff>177800</xdr:colOff>
      <xdr:row>18</xdr:row>
      <xdr:rowOff>49818</xdr:rowOff>
    </xdr:to>
    <xdr:sp macro="" textlink="">
      <xdr:nvSpPr>
        <xdr:cNvPr id="68" name="楕円 67"/>
        <xdr:cNvSpPr/>
      </xdr:nvSpPr>
      <xdr:spPr bwMode="auto">
        <a:xfrm>
          <a:off x="5600700" y="3081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136195</xdr:rowOff>
    </xdr:from>
    <xdr:ext cx="762000" cy="259045"/>
    <xdr:sp macro="" textlink="">
      <xdr:nvSpPr>
        <xdr:cNvPr id="69" name="人口1人当たり決算額の推移該当値テキスト130"/>
        <xdr:cNvSpPr txBox="1"/>
      </xdr:nvSpPr>
      <xdr:spPr>
        <a:xfrm>
          <a:off x="5740400" y="29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134725</xdr:rowOff>
    </xdr:from>
    <xdr:to>
      <xdr:col>26</xdr:col>
      <xdr:colOff>101600</xdr:colOff>
      <xdr:row>18</xdr:row>
      <xdr:rowOff>64875</xdr:rowOff>
    </xdr:to>
    <xdr:sp macro="" textlink="">
      <xdr:nvSpPr>
        <xdr:cNvPr id="70" name="楕円 69"/>
        <xdr:cNvSpPr/>
      </xdr:nvSpPr>
      <xdr:spPr bwMode="auto">
        <a:xfrm>
          <a:off x="4953000" y="309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75052</xdr:rowOff>
    </xdr:from>
    <xdr:ext cx="736600" cy="259045"/>
    <xdr:sp macro="" textlink="">
      <xdr:nvSpPr>
        <xdr:cNvPr id="71" name="テキスト ボックス 70"/>
        <xdr:cNvSpPr txBox="1"/>
      </xdr:nvSpPr>
      <xdr:spPr>
        <a:xfrm>
          <a:off x="4622800" y="286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141092</xdr:rowOff>
    </xdr:from>
    <xdr:to>
      <xdr:col>22</xdr:col>
      <xdr:colOff>165100</xdr:colOff>
      <xdr:row>18</xdr:row>
      <xdr:rowOff>71242</xdr:rowOff>
    </xdr:to>
    <xdr:sp macro="" textlink="">
      <xdr:nvSpPr>
        <xdr:cNvPr id="72" name="楕円 71"/>
        <xdr:cNvSpPr/>
      </xdr:nvSpPr>
      <xdr:spPr bwMode="auto">
        <a:xfrm>
          <a:off x="4254500" y="310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81419</xdr:rowOff>
    </xdr:from>
    <xdr:ext cx="762000" cy="259045"/>
    <xdr:sp macro="" textlink="">
      <xdr:nvSpPr>
        <xdr:cNvPr id="73" name="テキスト ボックス 72"/>
        <xdr:cNvSpPr txBox="1"/>
      </xdr:nvSpPr>
      <xdr:spPr>
        <a:xfrm>
          <a:off x="3924300" y="287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142052</xdr:rowOff>
    </xdr:from>
    <xdr:to>
      <xdr:col>19</xdr:col>
      <xdr:colOff>38100</xdr:colOff>
      <xdr:row>18</xdr:row>
      <xdr:rowOff>72202</xdr:rowOff>
    </xdr:to>
    <xdr:sp macro="" textlink="">
      <xdr:nvSpPr>
        <xdr:cNvPr id="74" name="楕円 73"/>
        <xdr:cNvSpPr/>
      </xdr:nvSpPr>
      <xdr:spPr bwMode="auto">
        <a:xfrm>
          <a:off x="3556000" y="310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56979</xdr:rowOff>
    </xdr:from>
    <xdr:ext cx="762000" cy="259045"/>
    <xdr:sp macro="" textlink="">
      <xdr:nvSpPr>
        <xdr:cNvPr id="75" name="テキスト ボックス 74"/>
        <xdr:cNvSpPr txBox="1"/>
      </xdr:nvSpPr>
      <xdr:spPr>
        <a:xfrm>
          <a:off x="3225800" y="319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165678</xdr:rowOff>
    </xdr:from>
    <xdr:to>
      <xdr:col>15</xdr:col>
      <xdr:colOff>101600</xdr:colOff>
      <xdr:row>18</xdr:row>
      <xdr:rowOff>95828</xdr:rowOff>
    </xdr:to>
    <xdr:sp macro="" textlink="">
      <xdr:nvSpPr>
        <xdr:cNvPr id="76" name="楕円 75"/>
        <xdr:cNvSpPr/>
      </xdr:nvSpPr>
      <xdr:spPr bwMode="auto">
        <a:xfrm>
          <a:off x="2857500" y="312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80605</xdr:rowOff>
    </xdr:from>
    <xdr:ext cx="762000" cy="259045"/>
    <xdr:sp macro="" textlink="">
      <xdr:nvSpPr>
        <xdr:cNvPr id="77" name="テキスト ボックス 76"/>
        <xdr:cNvSpPr txBox="1"/>
      </xdr:nvSpPr>
      <xdr:spPr>
        <a:xfrm>
          <a:off x="2527300" y="321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15539</xdr:rowOff>
    </xdr:from>
    <xdr:to>
      <xdr:col>29</xdr:col>
      <xdr:colOff>127000</xdr:colOff>
      <xdr:row>37</xdr:row>
      <xdr:rowOff>56934</xdr:rowOff>
    </xdr:to>
    <xdr:cxnSp macro="">
      <xdr:nvCxnSpPr>
        <xdr:cNvPr id="111" name="直線コネクタ 110"/>
        <xdr:cNvCxnSpPr/>
      </xdr:nvCxnSpPr>
      <xdr:spPr bwMode="auto">
        <a:xfrm flipV="1">
          <a:off x="5003800" y="7140239"/>
          <a:ext cx="647700" cy="4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56934</xdr:rowOff>
    </xdr:from>
    <xdr:to>
      <xdr:col>26</xdr:col>
      <xdr:colOff>50800</xdr:colOff>
      <xdr:row>37</xdr:row>
      <xdr:rowOff>61735</xdr:rowOff>
    </xdr:to>
    <xdr:cxnSp macro="">
      <xdr:nvCxnSpPr>
        <xdr:cNvPr id="114" name="直線コネクタ 113"/>
        <xdr:cNvCxnSpPr/>
      </xdr:nvCxnSpPr>
      <xdr:spPr bwMode="auto">
        <a:xfrm flipV="1">
          <a:off x="4305300" y="7181634"/>
          <a:ext cx="6985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61735</xdr:rowOff>
    </xdr:from>
    <xdr:to>
      <xdr:col>22</xdr:col>
      <xdr:colOff>114300</xdr:colOff>
      <xdr:row>37</xdr:row>
      <xdr:rowOff>114122</xdr:rowOff>
    </xdr:to>
    <xdr:cxnSp macro="">
      <xdr:nvCxnSpPr>
        <xdr:cNvPr id="117" name="直線コネクタ 116"/>
        <xdr:cNvCxnSpPr/>
      </xdr:nvCxnSpPr>
      <xdr:spPr bwMode="auto">
        <a:xfrm flipV="1">
          <a:off x="3606800" y="7186435"/>
          <a:ext cx="698500" cy="52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91815</xdr:rowOff>
    </xdr:from>
    <xdr:to>
      <xdr:col>18</xdr:col>
      <xdr:colOff>177800</xdr:colOff>
      <xdr:row>37</xdr:row>
      <xdr:rowOff>114122</xdr:rowOff>
    </xdr:to>
    <xdr:cxnSp macro="">
      <xdr:nvCxnSpPr>
        <xdr:cNvPr id="120" name="直線コネクタ 119"/>
        <xdr:cNvCxnSpPr/>
      </xdr:nvCxnSpPr>
      <xdr:spPr bwMode="auto">
        <a:xfrm>
          <a:off x="2908300" y="7216515"/>
          <a:ext cx="698500" cy="22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75114</xdr:rowOff>
    </xdr:from>
    <xdr:to>
      <xdr:col>19</xdr:col>
      <xdr:colOff>38100</xdr:colOff>
      <xdr:row>37</xdr:row>
      <xdr:rowOff>5264</xdr:rowOff>
    </xdr:to>
    <xdr:sp macro="" textlink="">
      <xdr:nvSpPr>
        <xdr:cNvPr id="121" name="フローチャート: 判断 120"/>
        <xdr:cNvSpPr/>
      </xdr:nvSpPr>
      <xdr:spPr bwMode="auto">
        <a:xfrm>
          <a:off x="3556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186891</xdr:rowOff>
    </xdr:from>
    <xdr:ext cx="762000" cy="259045"/>
    <xdr:sp macro="" textlink="">
      <xdr:nvSpPr>
        <xdr:cNvPr id="122" name="テキスト ボックス 121"/>
        <xdr:cNvSpPr txBox="1"/>
      </xdr:nvSpPr>
      <xdr:spPr>
        <a:xfrm>
          <a:off x="32258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62084</xdr:rowOff>
    </xdr:from>
    <xdr:to>
      <xdr:col>15</xdr:col>
      <xdr:colOff>101600</xdr:colOff>
      <xdr:row>36</xdr:row>
      <xdr:rowOff>163684</xdr:rowOff>
    </xdr:to>
    <xdr:sp macro="" textlink="">
      <xdr:nvSpPr>
        <xdr:cNvPr id="123" name="フローチャート: 判断 122"/>
        <xdr:cNvSpPr/>
      </xdr:nvSpPr>
      <xdr:spPr bwMode="auto">
        <a:xfrm>
          <a:off x="2857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173861</xdr:rowOff>
    </xdr:from>
    <xdr:ext cx="762000" cy="259045"/>
    <xdr:sp macro="" textlink="">
      <xdr:nvSpPr>
        <xdr:cNvPr id="124" name="テキスト ボックス 123"/>
        <xdr:cNvSpPr txBox="1"/>
      </xdr:nvSpPr>
      <xdr:spPr>
        <a:xfrm>
          <a:off x="2527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136189</xdr:rowOff>
    </xdr:from>
    <xdr:to>
      <xdr:col>29</xdr:col>
      <xdr:colOff>177800</xdr:colOff>
      <xdr:row>37</xdr:row>
      <xdr:rowOff>66339</xdr:rowOff>
    </xdr:to>
    <xdr:sp macro="" textlink="">
      <xdr:nvSpPr>
        <xdr:cNvPr id="130" name="楕円 129"/>
        <xdr:cNvSpPr/>
      </xdr:nvSpPr>
      <xdr:spPr bwMode="auto">
        <a:xfrm>
          <a:off x="5600700" y="708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108266</xdr:rowOff>
    </xdr:from>
    <xdr:ext cx="762000" cy="259045"/>
    <xdr:sp macro="" textlink="">
      <xdr:nvSpPr>
        <xdr:cNvPr id="131" name="人口1人当たり決算額の推移該当値テキスト445"/>
        <xdr:cNvSpPr txBox="1"/>
      </xdr:nvSpPr>
      <xdr:spPr>
        <a:xfrm>
          <a:off x="5740400" y="706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6134</xdr:rowOff>
    </xdr:from>
    <xdr:to>
      <xdr:col>26</xdr:col>
      <xdr:colOff>101600</xdr:colOff>
      <xdr:row>37</xdr:row>
      <xdr:rowOff>107734</xdr:rowOff>
    </xdr:to>
    <xdr:sp macro="" textlink="">
      <xdr:nvSpPr>
        <xdr:cNvPr id="132" name="楕円 131"/>
        <xdr:cNvSpPr/>
      </xdr:nvSpPr>
      <xdr:spPr bwMode="auto">
        <a:xfrm>
          <a:off x="4953000" y="713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92511</xdr:rowOff>
    </xdr:from>
    <xdr:ext cx="736600" cy="259045"/>
    <xdr:sp macro="" textlink="">
      <xdr:nvSpPr>
        <xdr:cNvPr id="133" name="テキスト ボックス 132"/>
        <xdr:cNvSpPr txBox="1"/>
      </xdr:nvSpPr>
      <xdr:spPr>
        <a:xfrm>
          <a:off x="4622800" y="7217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10935</xdr:rowOff>
    </xdr:from>
    <xdr:to>
      <xdr:col>22</xdr:col>
      <xdr:colOff>165100</xdr:colOff>
      <xdr:row>37</xdr:row>
      <xdr:rowOff>112535</xdr:rowOff>
    </xdr:to>
    <xdr:sp macro="" textlink="">
      <xdr:nvSpPr>
        <xdr:cNvPr id="134" name="楕円 133"/>
        <xdr:cNvSpPr/>
      </xdr:nvSpPr>
      <xdr:spPr bwMode="auto">
        <a:xfrm>
          <a:off x="4254500" y="713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97312</xdr:rowOff>
    </xdr:from>
    <xdr:ext cx="762000" cy="259045"/>
    <xdr:sp macro="" textlink="">
      <xdr:nvSpPr>
        <xdr:cNvPr id="135" name="テキスト ボックス 134"/>
        <xdr:cNvSpPr txBox="1"/>
      </xdr:nvSpPr>
      <xdr:spPr>
        <a:xfrm>
          <a:off x="3924300" y="722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63322</xdr:rowOff>
    </xdr:from>
    <xdr:to>
      <xdr:col>19</xdr:col>
      <xdr:colOff>38100</xdr:colOff>
      <xdr:row>37</xdr:row>
      <xdr:rowOff>164922</xdr:rowOff>
    </xdr:to>
    <xdr:sp macro="" textlink="">
      <xdr:nvSpPr>
        <xdr:cNvPr id="136" name="楕円 135"/>
        <xdr:cNvSpPr/>
      </xdr:nvSpPr>
      <xdr:spPr bwMode="auto">
        <a:xfrm>
          <a:off x="3556000" y="718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149699</xdr:rowOff>
    </xdr:from>
    <xdr:ext cx="762000" cy="259045"/>
    <xdr:sp macro="" textlink="">
      <xdr:nvSpPr>
        <xdr:cNvPr id="137" name="テキスト ボックス 136"/>
        <xdr:cNvSpPr txBox="1"/>
      </xdr:nvSpPr>
      <xdr:spPr>
        <a:xfrm>
          <a:off x="3225800" y="727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41015</xdr:rowOff>
    </xdr:from>
    <xdr:to>
      <xdr:col>15</xdr:col>
      <xdr:colOff>101600</xdr:colOff>
      <xdr:row>37</xdr:row>
      <xdr:rowOff>142615</xdr:rowOff>
    </xdr:to>
    <xdr:sp macro="" textlink="">
      <xdr:nvSpPr>
        <xdr:cNvPr id="138" name="楕円 137"/>
        <xdr:cNvSpPr/>
      </xdr:nvSpPr>
      <xdr:spPr bwMode="auto">
        <a:xfrm>
          <a:off x="2857500" y="716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127392</xdr:rowOff>
    </xdr:from>
    <xdr:ext cx="762000" cy="259045"/>
    <xdr:sp macro="" textlink="">
      <xdr:nvSpPr>
        <xdr:cNvPr id="139" name="テキスト ボックス 138"/>
        <xdr:cNvSpPr txBox="1"/>
      </xdr:nvSpPr>
      <xdr:spPr>
        <a:xfrm>
          <a:off x="2527300" y="72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33,580
32,936
319.32
23,037,294
22,154,316
620,889
11,259,744
21,091,165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138961</xdr:rowOff>
    </xdr:from>
    <xdr:to>
      <xdr:col>24</xdr:col>
      <xdr:colOff>63500</xdr:colOff>
      <xdr:row>36</xdr:row>
      <xdr:rowOff>159462</xdr:rowOff>
    </xdr:to>
    <xdr:cxnSp macro="">
      <xdr:nvCxnSpPr>
        <xdr:cNvPr id="60" name="直線コネクタ 59"/>
        <xdr:cNvCxnSpPr/>
      </xdr:nvCxnSpPr>
      <xdr:spPr>
        <a:xfrm flipV="1">
          <a:off x="3797300" y="6311161"/>
          <a:ext cx="838200" cy="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159462</xdr:rowOff>
    </xdr:from>
    <xdr:to>
      <xdr:col>19</xdr:col>
      <xdr:colOff>177800</xdr:colOff>
      <xdr:row>36</xdr:row>
      <xdr:rowOff>166358</xdr:rowOff>
    </xdr:to>
    <xdr:cxnSp macro="">
      <xdr:nvCxnSpPr>
        <xdr:cNvPr id="63" name="直線コネクタ 62"/>
        <xdr:cNvCxnSpPr/>
      </xdr:nvCxnSpPr>
      <xdr:spPr>
        <a:xfrm flipV="1">
          <a:off x="2908300" y="6331662"/>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166358</xdr:rowOff>
    </xdr:from>
    <xdr:to>
      <xdr:col>15</xdr:col>
      <xdr:colOff>50800</xdr:colOff>
      <xdr:row>37</xdr:row>
      <xdr:rowOff>7805</xdr:rowOff>
    </xdr:to>
    <xdr:cxnSp macro="">
      <xdr:nvCxnSpPr>
        <xdr:cNvPr id="66" name="直線コネクタ 65"/>
        <xdr:cNvCxnSpPr/>
      </xdr:nvCxnSpPr>
      <xdr:spPr>
        <a:xfrm flipV="1">
          <a:off x="2019300" y="6338558"/>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7805</xdr:rowOff>
    </xdr:from>
    <xdr:to>
      <xdr:col>10</xdr:col>
      <xdr:colOff>114300</xdr:colOff>
      <xdr:row>37</xdr:row>
      <xdr:rowOff>60022</xdr:rowOff>
    </xdr:to>
    <xdr:cxnSp macro="">
      <xdr:nvCxnSpPr>
        <xdr:cNvPr id="69" name="直線コネクタ 68"/>
        <xdr:cNvCxnSpPr/>
      </xdr:nvCxnSpPr>
      <xdr:spPr>
        <a:xfrm flipV="1">
          <a:off x="1130300" y="6351455"/>
          <a:ext cx="889000" cy="5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126326</xdr:rowOff>
    </xdr:from>
    <xdr:to>
      <xdr:col>10</xdr:col>
      <xdr:colOff>165100</xdr:colOff>
      <xdr:row>37</xdr:row>
      <xdr:rowOff>56476</xdr:rowOff>
    </xdr:to>
    <xdr:sp macro="" textlink="">
      <xdr:nvSpPr>
        <xdr:cNvPr id="70" name="フローチャート: 判断 69"/>
        <xdr:cNvSpPr/>
      </xdr:nvSpPr>
      <xdr:spPr>
        <a:xfrm>
          <a:off x="1968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73003</xdr:rowOff>
    </xdr:from>
    <xdr:ext cx="599010" cy="259045"/>
    <xdr:sp macro="" textlink="">
      <xdr:nvSpPr>
        <xdr:cNvPr id="71" name="テキスト ボックス 70"/>
        <xdr:cNvSpPr txBox="1"/>
      </xdr:nvSpPr>
      <xdr:spPr>
        <a:xfrm>
          <a:off x="1719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162764</xdr:rowOff>
    </xdr:from>
    <xdr:to>
      <xdr:col>6</xdr:col>
      <xdr:colOff>38100</xdr:colOff>
      <xdr:row>37</xdr:row>
      <xdr:rowOff>92914</xdr:rowOff>
    </xdr:to>
    <xdr:sp macro="" textlink="">
      <xdr:nvSpPr>
        <xdr:cNvPr id="72" name="フローチャート: 判断 71"/>
        <xdr:cNvSpPr/>
      </xdr:nvSpPr>
      <xdr:spPr>
        <a:xfrm>
          <a:off x="1079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109441</xdr:rowOff>
    </xdr:from>
    <xdr:ext cx="534377" cy="259045"/>
    <xdr:sp macro="" textlink="">
      <xdr:nvSpPr>
        <xdr:cNvPr id="73" name="テキスト ボックス 72"/>
        <xdr:cNvSpPr txBox="1"/>
      </xdr:nvSpPr>
      <xdr:spPr>
        <a:xfrm>
          <a:off x="863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88161</xdr:rowOff>
    </xdr:from>
    <xdr:to>
      <xdr:col>24</xdr:col>
      <xdr:colOff>114300</xdr:colOff>
      <xdr:row>37</xdr:row>
      <xdr:rowOff>18311</xdr:rowOff>
    </xdr:to>
    <xdr:sp macro="" textlink="">
      <xdr:nvSpPr>
        <xdr:cNvPr id="79" name="楕円 78"/>
        <xdr:cNvSpPr/>
      </xdr:nvSpPr>
      <xdr:spPr>
        <a:xfrm>
          <a:off x="4584700" y="62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111038</xdr:rowOff>
    </xdr:from>
    <xdr:ext cx="599010" cy="259045"/>
    <xdr:sp macro="" textlink="">
      <xdr:nvSpPr>
        <xdr:cNvPr id="80" name="人件費該当値テキスト"/>
        <xdr:cNvSpPr txBox="1"/>
      </xdr:nvSpPr>
      <xdr:spPr>
        <a:xfrm>
          <a:off x="4686300" y="611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108662</xdr:rowOff>
    </xdr:from>
    <xdr:to>
      <xdr:col>20</xdr:col>
      <xdr:colOff>38100</xdr:colOff>
      <xdr:row>37</xdr:row>
      <xdr:rowOff>38812</xdr:rowOff>
    </xdr:to>
    <xdr:sp macro="" textlink="">
      <xdr:nvSpPr>
        <xdr:cNvPr id="81" name="楕円 80"/>
        <xdr:cNvSpPr/>
      </xdr:nvSpPr>
      <xdr:spPr>
        <a:xfrm>
          <a:off x="3746500" y="62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55339</xdr:rowOff>
    </xdr:from>
    <xdr:ext cx="599010" cy="259045"/>
    <xdr:sp macro="" textlink="">
      <xdr:nvSpPr>
        <xdr:cNvPr id="82" name="テキスト ボックス 81"/>
        <xdr:cNvSpPr txBox="1"/>
      </xdr:nvSpPr>
      <xdr:spPr>
        <a:xfrm>
          <a:off x="3497795" y="605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115558</xdr:rowOff>
    </xdr:from>
    <xdr:to>
      <xdr:col>15</xdr:col>
      <xdr:colOff>101600</xdr:colOff>
      <xdr:row>37</xdr:row>
      <xdr:rowOff>45708</xdr:rowOff>
    </xdr:to>
    <xdr:sp macro="" textlink="">
      <xdr:nvSpPr>
        <xdr:cNvPr id="83" name="楕円 82"/>
        <xdr:cNvSpPr/>
      </xdr:nvSpPr>
      <xdr:spPr>
        <a:xfrm>
          <a:off x="2857500" y="62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62235</xdr:rowOff>
    </xdr:from>
    <xdr:ext cx="599010" cy="259045"/>
    <xdr:sp macro="" textlink="">
      <xdr:nvSpPr>
        <xdr:cNvPr id="84" name="テキスト ボックス 83"/>
        <xdr:cNvSpPr txBox="1"/>
      </xdr:nvSpPr>
      <xdr:spPr>
        <a:xfrm>
          <a:off x="2608795" y="606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128455</xdr:rowOff>
    </xdr:from>
    <xdr:to>
      <xdr:col>10</xdr:col>
      <xdr:colOff>165100</xdr:colOff>
      <xdr:row>37</xdr:row>
      <xdr:rowOff>58605</xdr:rowOff>
    </xdr:to>
    <xdr:sp macro="" textlink="">
      <xdr:nvSpPr>
        <xdr:cNvPr id="85" name="楕円 84"/>
        <xdr:cNvSpPr/>
      </xdr:nvSpPr>
      <xdr:spPr>
        <a:xfrm>
          <a:off x="1968500" y="63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49732</xdr:rowOff>
    </xdr:from>
    <xdr:ext cx="534377" cy="259045"/>
    <xdr:sp macro="" textlink="">
      <xdr:nvSpPr>
        <xdr:cNvPr id="86" name="テキスト ボックス 85"/>
        <xdr:cNvSpPr txBox="1"/>
      </xdr:nvSpPr>
      <xdr:spPr>
        <a:xfrm>
          <a:off x="1752111" y="639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9222</xdr:rowOff>
    </xdr:from>
    <xdr:to>
      <xdr:col>6</xdr:col>
      <xdr:colOff>38100</xdr:colOff>
      <xdr:row>37</xdr:row>
      <xdr:rowOff>110822</xdr:rowOff>
    </xdr:to>
    <xdr:sp macro="" textlink="">
      <xdr:nvSpPr>
        <xdr:cNvPr id="87" name="楕円 86"/>
        <xdr:cNvSpPr/>
      </xdr:nvSpPr>
      <xdr:spPr>
        <a:xfrm>
          <a:off x="1079500" y="63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101949</xdr:rowOff>
    </xdr:from>
    <xdr:ext cx="534377" cy="259045"/>
    <xdr:sp macro="" textlink="">
      <xdr:nvSpPr>
        <xdr:cNvPr id="88" name="テキスト ボックス 87"/>
        <xdr:cNvSpPr txBox="1"/>
      </xdr:nvSpPr>
      <xdr:spPr>
        <a:xfrm>
          <a:off x="863111" y="644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93989</xdr:rowOff>
    </xdr:from>
    <xdr:to>
      <xdr:col>24</xdr:col>
      <xdr:colOff>63500</xdr:colOff>
      <xdr:row>56</xdr:row>
      <xdr:rowOff>132005</xdr:rowOff>
    </xdr:to>
    <xdr:cxnSp macro="">
      <xdr:nvCxnSpPr>
        <xdr:cNvPr id="115" name="直線コネクタ 114"/>
        <xdr:cNvCxnSpPr/>
      </xdr:nvCxnSpPr>
      <xdr:spPr>
        <a:xfrm flipV="1">
          <a:off x="3797300" y="9695189"/>
          <a:ext cx="838200" cy="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132005</xdr:rowOff>
    </xdr:from>
    <xdr:to>
      <xdr:col>19</xdr:col>
      <xdr:colOff>177800</xdr:colOff>
      <xdr:row>57</xdr:row>
      <xdr:rowOff>9896</xdr:rowOff>
    </xdr:to>
    <xdr:cxnSp macro="">
      <xdr:nvCxnSpPr>
        <xdr:cNvPr id="118" name="直線コネクタ 117"/>
        <xdr:cNvCxnSpPr/>
      </xdr:nvCxnSpPr>
      <xdr:spPr>
        <a:xfrm flipV="1">
          <a:off x="2908300" y="9733205"/>
          <a:ext cx="889000" cy="4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9896</xdr:rowOff>
    </xdr:from>
    <xdr:to>
      <xdr:col>15</xdr:col>
      <xdr:colOff>50800</xdr:colOff>
      <xdr:row>57</xdr:row>
      <xdr:rowOff>39482</xdr:rowOff>
    </xdr:to>
    <xdr:cxnSp macro="">
      <xdr:nvCxnSpPr>
        <xdr:cNvPr id="121" name="直線コネクタ 120"/>
        <xdr:cNvCxnSpPr/>
      </xdr:nvCxnSpPr>
      <xdr:spPr>
        <a:xfrm flipV="1">
          <a:off x="2019300" y="9782546"/>
          <a:ext cx="889000" cy="2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20718</xdr:rowOff>
    </xdr:from>
    <xdr:to>
      <xdr:col>10</xdr:col>
      <xdr:colOff>114300</xdr:colOff>
      <xdr:row>57</xdr:row>
      <xdr:rowOff>39482</xdr:rowOff>
    </xdr:to>
    <xdr:cxnSp macro="">
      <xdr:nvCxnSpPr>
        <xdr:cNvPr id="124" name="直線コネクタ 123"/>
        <xdr:cNvCxnSpPr/>
      </xdr:nvCxnSpPr>
      <xdr:spPr>
        <a:xfrm>
          <a:off x="1130300" y="9793368"/>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16928</xdr:rowOff>
    </xdr:from>
    <xdr:to>
      <xdr:col>10</xdr:col>
      <xdr:colOff>165100</xdr:colOff>
      <xdr:row>56</xdr:row>
      <xdr:rowOff>118528</xdr:rowOff>
    </xdr:to>
    <xdr:sp macro="" textlink="">
      <xdr:nvSpPr>
        <xdr:cNvPr id="125" name="フローチャート: 判断 124"/>
        <xdr:cNvSpPr/>
      </xdr:nvSpPr>
      <xdr:spPr>
        <a:xfrm>
          <a:off x="1968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135055</xdr:rowOff>
    </xdr:from>
    <xdr:ext cx="534377" cy="259045"/>
    <xdr:sp macro="" textlink="">
      <xdr:nvSpPr>
        <xdr:cNvPr id="126" name="テキスト ボックス 125"/>
        <xdr:cNvSpPr txBox="1"/>
      </xdr:nvSpPr>
      <xdr:spPr>
        <a:xfrm>
          <a:off x="1752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32381</xdr:rowOff>
    </xdr:from>
    <xdr:to>
      <xdr:col>6</xdr:col>
      <xdr:colOff>38100</xdr:colOff>
      <xdr:row>56</xdr:row>
      <xdr:rowOff>133981</xdr:rowOff>
    </xdr:to>
    <xdr:sp macro="" textlink="">
      <xdr:nvSpPr>
        <xdr:cNvPr id="127" name="フローチャート: 判断 126"/>
        <xdr:cNvSpPr/>
      </xdr:nvSpPr>
      <xdr:spPr>
        <a:xfrm>
          <a:off x="1079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150508</xdr:rowOff>
    </xdr:from>
    <xdr:ext cx="534377" cy="259045"/>
    <xdr:sp macro="" textlink="">
      <xdr:nvSpPr>
        <xdr:cNvPr id="128" name="テキスト ボックス 127"/>
        <xdr:cNvSpPr txBox="1"/>
      </xdr:nvSpPr>
      <xdr:spPr>
        <a:xfrm>
          <a:off x="863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43189</xdr:rowOff>
    </xdr:from>
    <xdr:to>
      <xdr:col>24</xdr:col>
      <xdr:colOff>114300</xdr:colOff>
      <xdr:row>56</xdr:row>
      <xdr:rowOff>144789</xdr:rowOff>
    </xdr:to>
    <xdr:sp macro="" textlink="">
      <xdr:nvSpPr>
        <xdr:cNvPr id="134" name="楕円 133"/>
        <xdr:cNvSpPr/>
      </xdr:nvSpPr>
      <xdr:spPr>
        <a:xfrm>
          <a:off x="4584700" y="964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21616</xdr:rowOff>
    </xdr:from>
    <xdr:ext cx="534377" cy="259045"/>
    <xdr:sp macro="" textlink="">
      <xdr:nvSpPr>
        <xdr:cNvPr id="135" name="物件費該当値テキスト"/>
        <xdr:cNvSpPr txBox="1"/>
      </xdr:nvSpPr>
      <xdr:spPr>
        <a:xfrm>
          <a:off x="4686300" y="962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81205</xdr:rowOff>
    </xdr:from>
    <xdr:to>
      <xdr:col>20</xdr:col>
      <xdr:colOff>38100</xdr:colOff>
      <xdr:row>57</xdr:row>
      <xdr:rowOff>11355</xdr:rowOff>
    </xdr:to>
    <xdr:sp macro="" textlink="">
      <xdr:nvSpPr>
        <xdr:cNvPr id="136" name="楕円 135"/>
        <xdr:cNvSpPr/>
      </xdr:nvSpPr>
      <xdr:spPr>
        <a:xfrm>
          <a:off x="3746500" y="968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2482</xdr:rowOff>
    </xdr:from>
    <xdr:ext cx="534377" cy="259045"/>
    <xdr:sp macro="" textlink="">
      <xdr:nvSpPr>
        <xdr:cNvPr id="137" name="テキスト ボックス 136"/>
        <xdr:cNvSpPr txBox="1"/>
      </xdr:nvSpPr>
      <xdr:spPr>
        <a:xfrm>
          <a:off x="3530111" y="97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130546</xdr:rowOff>
    </xdr:from>
    <xdr:to>
      <xdr:col>15</xdr:col>
      <xdr:colOff>101600</xdr:colOff>
      <xdr:row>57</xdr:row>
      <xdr:rowOff>60696</xdr:rowOff>
    </xdr:to>
    <xdr:sp macro="" textlink="">
      <xdr:nvSpPr>
        <xdr:cNvPr id="138" name="楕円 137"/>
        <xdr:cNvSpPr/>
      </xdr:nvSpPr>
      <xdr:spPr>
        <a:xfrm>
          <a:off x="2857500" y="97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51823</xdr:rowOff>
    </xdr:from>
    <xdr:ext cx="534377" cy="259045"/>
    <xdr:sp macro="" textlink="">
      <xdr:nvSpPr>
        <xdr:cNvPr id="139" name="テキスト ボックス 138"/>
        <xdr:cNvSpPr txBox="1"/>
      </xdr:nvSpPr>
      <xdr:spPr>
        <a:xfrm>
          <a:off x="2641111" y="982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160132</xdr:rowOff>
    </xdr:from>
    <xdr:to>
      <xdr:col>10</xdr:col>
      <xdr:colOff>165100</xdr:colOff>
      <xdr:row>57</xdr:row>
      <xdr:rowOff>90282</xdr:rowOff>
    </xdr:to>
    <xdr:sp macro="" textlink="">
      <xdr:nvSpPr>
        <xdr:cNvPr id="140" name="楕円 139"/>
        <xdr:cNvSpPr/>
      </xdr:nvSpPr>
      <xdr:spPr>
        <a:xfrm>
          <a:off x="1968500" y="97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81409</xdr:rowOff>
    </xdr:from>
    <xdr:ext cx="534377" cy="259045"/>
    <xdr:sp macro="" textlink="">
      <xdr:nvSpPr>
        <xdr:cNvPr id="141" name="テキスト ボックス 140"/>
        <xdr:cNvSpPr txBox="1"/>
      </xdr:nvSpPr>
      <xdr:spPr>
        <a:xfrm>
          <a:off x="1752111" y="985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141368</xdr:rowOff>
    </xdr:from>
    <xdr:to>
      <xdr:col>6</xdr:col>
      <xdr:colOff>38100</xdr:colOff>
      <xdr:row>57</xdr:row>
      <xdr:rowOff>71518</xdr:rowOff>
    </xdr:to>
    <xdr:sp macro="" textlink="">
      <xdr:nvSpPr>
        <xdr:cNvPr id="142" name="楕円 141"/>
        <xdr:cNvSpPr/>
      </xdr:nvSpPr>
      <xdr:spPr>
        <a:xfrm>
          <a:off x="1079500" y="97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62645</xdr:rowOff>
    </xdr:from>
    <xdr:ext cx="534377" cy="259045"/>
    <xdr:sp macro="" textlink="">
      <xdr:nvSpPr>
        <xdr:cNvPr id="143" name="テキスト ボックス 142"/>
        <xdr:cNvSpPr txBox="1"/>
      </xdr:nvSpPr>
      <xdr:spPr>
        <a:xfrm>
          <a:off x="863111" y="983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99146</xdr:rowOff>
    </xdr:from>
    <xdr:to>
      <xdr:col>24</xdr:col>
      <xdr:colOff>63500</xdr:colOff>
      <xdr:row>78</xdr:row>
      <xdr:rowOff>108245</xdr:rowOff>
    </xdr:to>
    <xdr:cxnSp macro="">
      <xdr:nvCxnSpPr>
        <xdr:cNvPr id="170" name="直線コネクタ 169"/>
        <xdr:cNvCxnSpPr/>
      </xdr:nvCxnSpPr>
      <xdr:spPr>
        <a:xfrm flipV="1">
          <a:off x="3797300" y="13472246"/>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107559</xdr:rowOff>
    </xdr:from>
    <xdr:to>
      <xdr:col>19</xdr:col>
      <xdr:colOff>177800</xdr:colOff>
      <xdr:row>78</xdr:row>
      <xdr:rowOff>108245</xdr:rowOff>
    </xdr:to>
    <xdr:cxnSp macro="">
      <xdr:nvCxnSpPr>
        <xdr:cNvPr id="173" name="直線コネクタ 172"/>
        <xdr:cNvCxnSpPr/>
      </xdr:nvCxnSpPr>
      <xdr:spPr>
        <a:xfrm>
          <a:off x="2908300" y="1348065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107559</xdr:rowOff>
    </xdr:from>
    <xdr:to>
      <xdr:col>15</xdr:col>
      <xdr:colOff>50800</xdr:colOff>
      <xdr:row>78</xdr:row>
      <xdr:rowOff>107604</xdr:rowOff>
    </xdr:to>
    <xdr:cxnSp macro="">
      <xdr:nvCxnSpPr>
        <xdr:cNvPr id="176" name="直線コネクタ 175"/>
        <xdr:cNvCxnSpPr/>
      </xdr:nvCxnSpPr>
      <xdr:spPr>
        <a:xfrm flipV="1">
          <a:off x="2019300" y="1348065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107604</xdr:rowOff>
    </xdr:from>
    <xdr:to>
      <xdr:col>10</xdr:col>
      <xdr:colOff>114300</xdr:colOff>
      <xdr:row>78</xdr:row>
      <xdr:rowOff>109753</xdr:rowOff>
    </xdr:to>
    <xdr:cxnSp macro="">
      <xdr:nvCxnSpPr>
        <xdr:cNvPr id="179" name="直線コネクタ 178"/>
        <xdr:cNvCxnSpPr/>
      </xdr:nvCxnSpPr>
      <xdr:spPr>
        <a:xfrm flipV="1">
          <a:off x="1130300" y="1348070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0" name="フローチャート: 判断 179"/>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1" name="テキスト ボックス 180"/>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2" name="フローチャート: 判断 181"/>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54070</xdr:rowOff>
    </xdr:from>
    <xdr:ext cx="469744" cy="259045"/>
    <xdr:sp macro="" textlink="">
      <xdr:nvSpPr>
        <xdr:cNvPr id="183" name="テキスト ボックス 182"/>
        <xdr:cNvSpPr txBox="1"/>
      </xdr:nvSpPr>
      <xdr:spPr>
        <a:xfrm>
          <a:off x="895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48346</xdr:rowOff>
    </xdr:from>
    <xdr:to>
      <xdr:col>24</xdr:col>
      <xdr:colOff>114300</xdr:colOff>
      <xdr:row>78</xdr:row>
      <xdr:rowOff>149946</xdr:rowOff>
    </xdr:to>
    <xdr:sp macro="" textlink="">
      <xdr:nvSpPr>
        <xdr:cNvPr id="189" name="楕円 188"/>
        <xdr:cNvSpPr/>
      </xdr:nvSpPr>
      <xdr:spPr>
        <a:xfrm>
          <a:off x="4584700" y="134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134723</xdr:rowOff>
    </xdr:from>
    <xdr:ext cx="469744" cy="259045"/>
    <xdr:sp macro="" textlink="">
      <xdr:nvSpPr>
        <xdr:cNvPr id="190" name="維持補修費該当値テキスト"/>
        <xdr:cNvSpPr txBox="1"/>
      </xdr:nvSpPr>
      <xdr:spPr>
        <a:xfrm>
          <a:off x="4686300" y="1333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57445</xdr:rowOff>
    </xdr:from>
    <xdr:to>
      <xdr:col>20</xdr:col>
      <xdr:colOff>38100</xdr:colOff>
      <xdr:row>78</xdr:row>
      <xdr:rowOff>159045</xdr:rowOff>
    </xdr:to>
    <xdr:sp macro="" textlink="">
      <xdr:nvSpPr>
        <xdr:cNvPr id="191" name="楕円 190"/>
        <xdr:cNvSpPr/>
      </xdr:nvSpPr>
      <xdr:spPr>
        <a:xfrm>
          <a:off x="3746500" y="134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150172</xdr:rowOff>
    </xdr:from>
    <xdr:ext cx="469744" cy="259045"/>
    <xdr:sp macro="" textlink="">
      <xdr:nvSpPr>
        <xdr:cNvPr id="192" name="テキスト ボックス 191"/>
        <xdr:cNvSpPr txBox="1"/>
      </xdr:nvSpPr>
      <xdr:spPr>
        <a:xfrm>
          <a:off x="3562428" y="135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56759</xdr:rowOff>
    </xdr:from>
    <xdr:to>
      <xdr:col>15</xdr:col>
      <xdr:colOff>101600</xdr:colOff>
      <xdr:row>78</xdr:row>
      <xdr:rowOff>158359</xdr:rowOff>
    </xdr:to>
    <xdr:sp macro="" textlink="">
      <xdr:nvSpPr>
        <xdr:cNvPr id="193" name="楕円 192"/>
        <xdr:cNvSpPr/>
      </xdr:nvSpPr>
      <xdr:spPr>
        <a:xfrm>
          <a:off x="2857500" y="134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149486</xdr:rowOff>
    </xdr:from>
    <xdr:ext cx="469744" cy="259045"/>
    <xdr:sp macro="" textlink="">
      <xdr:nvSpPr>
        <xdr:cNvPr id="194" name="テキスト ボックス 193"/>
        <xdr:cNvSpPr txBox="1"/>
      </xdr:nvSpPr>
      <xdr:spPr>
        <a:xfrm>
          <a:off x="2673428" y="135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56804</xdr:rowOff>
    </xdr:from>
    <xdr:to>
      <xdr:col>10</xdr:col>
      <xdr:colOff>165100</xdr:colOff>
      <xdr:row>78</xdr:row>
      <xdr:rowOff>158404</xdr:rowOff>
    </xdr:to>
    <xdr:sp macro="" textlink="">
      <xdr:nvSpPr>
        <xdr:cNvPr id="195" name="楕円 194"/>
        <xdr:cNvSpPr/>
      </xdr:nvSpPr>
      <xdr:spPr>
        <a:xfrm>
          <a:off x="1968500" y="134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149531</xdr:rowOff>
    </xdr:from>
    <xdr:ext cx="469744" cy="259045"/>
    <xdr:sp macro="" textlink="">
      <xdr:nvSpPr>
        <xdr:cNvPr id="196" name="テキスト ボックス 195"/>
        <xdr:cNvSpPr txBox="1"/>
      </xdr:nvSpPr>
      <xdr:spPr>
        <a:xfrm>
          <a:off x="1784428" y="1352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58953</xdr:rowOff>
    </xdr:from>
    <xdr:to>
      <xdr:col>6</xdr:col>
      <xdr:colOff>38100</xdr:colOff>
      <xdr:row>78</xdr:row>
      <xdr:rowOff>160553</xdr:rowOff>
    </xdr:to>
    <xdr:sp macro="" textlink="">
      <xdr:nvSpPr>
        <xdr:cNvPr id="197" name="楕円 196"/>
        <xdr:cNvSpPr/>
      </xdr:nvSpPr>
      <xdr:spPr>
        <a:xfrm>
          <a:off x="10795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151680</xdr:rowOff>
    </xdr:from>
    <xdr:ext cx="469744" cy="259045"/>
    <xdr:sp macro="" textlink="">
      <xdr:nvSpPr>
        <xdr:cNvPr id="198" name="テキスト ボックス 197"/>
        <xdr:cNvSpPr txBox="1"/>
      </xdr:nvSpPr>
      <xdr:spPr>
        <a:xfrm>
          <a:off x="895428" y="1352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158001</xdr:rowOff>
    </xdr:from>
    <xdr:to>
      <xdr:col>24</xdr:col>
      <xdr:colOff>63500</xdr:colOff>
      <xdr:row>96</xdr:row>
      <xdr:rowOff>53263</xdr:rowOff>
    </xdr:to>
    <xdr:cxnSp macro="">
      <xdr:nvCxnSpPr>
        <xdr:cNvPr id="230" name="直線コネクタ 229"/>
        <xdr:cNvCxnSpPr/>
      </xdr:nvCxnSpPr>
      <xdr:spPr>
        <a:xfrm flipV="1">
          <a:off x="3797300" y="16445751"/>
          <a:ext cx="838200" cy="6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120407</xdr:rowOff>
    </xdr:from>
    <xdr:to>
      <xdr:col>19</xdr:col>
      <xdr:colOff>177800</xdr:colOff>
      <xdr:row>96</xdr:row>
      <xdr:rowOff>53263</xdr:rowOff>
    </xdr:to>
    <xdr:cxnSp macro="">
      <xdr:nvCxnSpPr>
        <xdr:cNvPr id="233" name="直線コネクタ 232"/>
        <xdr:cNvCxnSpPr/>
      </xdr:nvCxnSpPr>
      <xdr:spPr>
        <a:xfrm>
          <a:off x="2908300" y="16408157"/>
          <a:ext cx="889000" cy="10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macro="" textlink="">
      <xdr:nvSpPr>
        <xdr:cNvPr id="235" name="テキスト ボックス 234"/>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120407</xdr:rowOff>
    </xdr:from>
    <xdr:to>
      <xdr:col>15</xdr:col>
      <xdr:colOff>50800</xdr:colOff>
      <xdr:row>96</xdr:row>
      <xdr:rowOff>143383</xdr:rowOff>
    </xdr:to>
    <xdr:cxnSp macro="">
      <xdr:nvCxnSpPr>
        <xdr:cNvPr id="236" name="直線コネクタ 235"/>
        <xdr:cNvCxnSpPr/>
      </xdr:nvCxnSpPr>
      <xdr:spPr>
        <a:xfrm flipV="1">
          <a:off x="2019300" y="16408157"/>
          <a:ext cx="889000" cy="19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143383</xdr:rowOff>
    </xdr:from>
    <xdr:to>
      <xdr:col>10</xdr:col>
      <xdr:colOff>114300</xdr:colOff>
      <xdr:row>96</xdr:row>
      <xdr:rowOff>165964</xdr:rowOff>
    </xdr:to>
    <xdr:cxnSp macro="">
      <xdr:nvCxnSpPr>
        <xdr:cNvPr id="239" name="直線コネクタ 238"/>
        <xdr:cNvCxnSpPr/>
      </xdr:nvCxnSpPr>
      <xdr:spPr>
        <a:xfrm flipV="1">
          <a:off x="1130300" y="16602583"/>
          <a:ext cx="889000" cy="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48254</xdr:rowOff>
    </xdr:from>
    <xdr:to>
      <xdr:col>10</xdr:col>
      <xdr:colOff>165100</xdr:colOff>
      <xdr:row>97</xdr:row>
      <xdr:rowOff>149854</xdr:rowOff>
    </xdr:to>
    <xdr:sp macro="" textlink="">
      <xdr:nvSpPr>
        <xdr:cNvPr id="240" name="フローチャート: 判断 239"/>
        <xdr:cNvSpPr/>
      </xdr:nvSpPr>
      <xdr:spPr>
        <a:xfrm>
          <a:off x="1968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140981</xdr:rowOff>
    </xdr:from>
    <xdr:ext cx="599010" cy="259045"/>
    <xdr:sp macro="" textlink="">
      <xdr:nvSpPr>
        <xdr:cNvPr id="241" name="テキスト ボックス 240"/>
        <xdr:cNvSpPr txBox="1"/>
      </xdr:nvSpPr>
      <xdr:spPr>
        <a:xfrm>
          <a:off x="1719795" y="1677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47837</xdr:rowOff>
    </xdr:from>
    <xdr:to>
      <xdr:col>6</xdr:col>
      <xdr:colOff>38100</xdr:colOff>
      <xdr:row>97</xdr:row>
      <xdr:rowOff>149437</xdr:rowOff>
    </xdr:to>
    <xdr:sp macro="" textlink="">
      <xdr:nvSpPr>
        <xdr:cNvPr id="242" name="フローチャート: 判断 241"/>
        <xdr:cNvSpPr/>
      </xdr:nvSpPr>
      <xdr:spPr>
        <a:xfrm>
          <a:off x="1079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140564</xdr:rowOff>
    </xdr:from>
    <xdr:ext cx="599010" cy="259045"/>
    <xdr:sp macro="" textlink="">
      <xdr:nvSpPr>
        <xdr:cNvPr id="243" name="テキスト ボックス 242"/>
        <xdr:cNvSpPr txBox="1"/>
      </xdr:nvSpPr>
      <xdr:spPr>
        <a:xfrm>
          <a:off x="830795" y="1677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107201</xdr:rowOff>
    </xdr:from>
    <xdr:to>
      <xdr:col>24</xdr:col>
      <xdr:colOff>114300</xdr:colOff>
      <xdr:row>96</xdr:row>
      <xdr:rowOff>37351</xdr:rowOff>
    </xdr:to>
    <xdr:sp macro="" textlink="">
      <xdr:nvSpPr>
        <xdr:cNvPr id="249" name="楕円 248"/>
        <xdr:cNvSpPr/>
      </xdr:nvSpPr>
      <xdr:spPr>
        <a:xfrm>
          <a:off x="4584700" y="163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130078</xdr:rowOff>
    </xdr:from>
    <xdr:ext cx="599010" cy="259045"/>
    <xdr:sp macro="" textlink="">
      <xdr:nvSpPr>
        <xdr:cNvPr id="250" name="扶助費該当値テキスト"/>
        <xdr:cNvSpPr txBox="1"/>
      </xdr:nvSpPr>
      <xdr:spPr>
        <a:xfrm>
          <a:off x="4686300" y="1624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2463</xdr:rowOff>
    </xdr:from>
    <xdr:to>
      <xdr:col>20</xdr:col>
      <xdr:colOff>38100</xdr:colOff>
      <xdr:row>96</xdr:row>
      <xdr:rowOff>104063</xdr:rowOff>
    </xdr:to>
    <xdr:sp macro="" textlink="">
      <xdr:nvSpPr>
        <xdr:cNvPr id="251" name="楕円 250"/>
        <xdr:cNvSpPr/>
      </xdr:nvSpPr>
      <xdr:spPr>
        <a:xfrm>
          <a:off x="3746500" y="1646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120590</xdr:rowOff>
    </xdr:from>
    <xdr:ext cx="599010" cy="259045"/>
    <xdr:sp macro="" textlink="">
      <xdr:nvSpPr>
        <xdr:cNvPr id="252" name="テキスト ボックス 251"/>
        <xdr:cNvSpPr txBox="1"/>
      </xdr:nvSpPr>
      <xdr:spPr>
        <a:xfrm>
          <a:off x="3497795" y="1623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69607</xdr:rowOff>
    </xdr:from>
    <xdr:to>
      <xdr:col>15</xdr:col>
      <xdr:colOff>101600</xdr:colOff>
      <xdr:row>95</xdr:row>
      <xdr:rowOff>171207</xdr:rowOff>
    </xdr:to>
    <xdr:sp macro="" textlink="">
      <xdr:nvSpPr>
        <xdr:cNvPr id="253" name="楕円 252"/>
        <xdr:cNvSpPr/>
      </xdr:nvSpPr>
      <xdr:spPr>
        <a:xfrm>
          <a:off x="2857500" y="163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16284</xdr:rowOff>
    </xdr:from>
    <xdr:ext cx="599010" cy="259045"/>
    <xdr:sp macro="" textlink="">
      <xdr:nvSpPr>
        <xdr:cNvPr id="254" name="テキスト ボックス 253"/>
        <xdr:cNvSpPr txBox="1"/>
      </xdr:nvSpPr>
      <xdr:spPr>
        <a:xfrm>
          <a:off x="2608795" y="1613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92583</xdr:rowOff>
    </xdr:from>
    <xdr:to>
      <xdr:col>10</xdr:col>
      <xdr:colOff>165100</xdr:colOff>
      <xdr:row>97</xdr:row>
      <xdr:rowOff>22733</xdr:rowOff>
    </xdr:to>
    <xdr:sp macro="" textlink="">
      <xdr:nvSpPr>
        <xdr:cNvPr id="255" name="楕円 254"/>
        <xdr:cNvSpPr/>
      </xdr:nvSpPr>
      <xdr:spPr>
        <a:xfrm>
          <a:off x="1968500" y="16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39260</xdr:rowOff>
    </xdr:from>
    <xdr:ext cx="599010" cy="259045"/>
    <xdr:sp macro="" textlink="">
      <xdr:nvSpPr>
        <xdr:cNvPr id="256" name="テキスト ボックス 255"/>
        <xdr:cNvSpPr txBox="1"/>
      </xdr:nvSpPr>
      <xdr:spPr>
        <a:xfrm>
          <a:off x="1719795" y="16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115164</xdr:rowOff>
    </xdr:from>
    <xdr:to>
      <xdr:col>6</xdr:col>
      <xdr:colOff>38100</xdr:colOff>
      <xdr:row>97</xdr:row>
      <xdr:rowOff>45314</xdr:rowOff>
    </xdr:to>
    <xdr:sp macro="" textlink="">
      <xdr:nvSpPr>
        <xdr:cNvPr id="257" name="楕円 256"/>
        <xdr:cNvSpPr/>
      </xdr:nvSpPr>
      <xdr:spPr>
        <a:xfrm>
          <a:off x="1079500" y="165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61841</xdr:rowOff>
    </xdr:from>
    <xdr:ext cx="599010" cy="259045"/>
    <xdr:sp macro="" textlink="">
      <xdr:nvSpPr>
        <xdr:cNvPr id="258" name="テキスト ボックス 257"/>
        <xdr:cNvSpPr txBox="1"/>
      </xdr:nvSpPr>
      <xdr:spPr>
        <a:xfrm>
          <a:off x="830795" y="1634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77212</xdr:rowOff>
    </xdr:from>
    <xdr:to>
      <xdr:col>55</xdr:col>
      <xdr:colOff>0</xdr:colOff>
      <xdr:row>37</xdr:row>
      <xdr:rowOff>164225</xdr:rowOff>
    </xdr:to>
    <xdr:cxnSp macro="">
      <xdr:nvCxnSpPr>
        <xdr:cNvPr id="287" name="直線コネクタ 286"/>
        <xdr:cNvCxnSpPr/>
      </xdr:nvCxnSpPr>
      <xdr:spPr>
        <a:xfrm>
          <a:off x="9639300" y="6420862"/>
          <a:ext cx="838200" cy="8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77212</xdr:rowOff>
    </xdr:from>
    <xdr:to>
      <xdr:col>50</xdr:col>
      <xdr:colOff>114300</xdr:colOff>
      <xdr:row>38</xdr:row>
      <xdr:rowOff>9032</xdr:rowOff>
    </xdr:to>
    <xdr:cxnSp macro="">
      <xdr:nvCxnSpPr>
        <xdr:cNvPr id="290" name="直線コネクタ 289"/>
        <xdr:cNvCxnSpPr/>
      </xdr:nvCxnSpPr>
      <xdr:spPr>
        <a:xfrm flipV="1">
          <a:off x="8750300" y="6420862"/>
          <a:ext cx="889000" cy="10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98663</xdr:rowOff>
    </xdr:from>
    <xdr:to>
      <xdr:col>45</xdr:col>
      <xdr:colOff>177800</xdr:colOff>
      <xdr:row>38</xdr:row>
      <xdr:rowOff>9032</xdr:rowOff>
    </xdr:to>
    <xdr:cxnSp macro="">
      <xdr:nvCxnSpPr>
        <xdr:cNvPr id="293" name="直線コネクタ 292"/>
        <xdr:cNvCxnSpPr/>
      </xdr:nvCxnSpPr>
      <xdr:spPr>
        <a:xfrm>
          <a:off x="7861300" y="6099413"/>
          <a:ext cx="889000" cy="4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98663</xdr:rowOff>
    </xdr:from>
    <xdr:to>
      <xdr:col>41</xdr:col>
      <xdr:colOff>50800</xdr:colOff>
      <xdr:row>38</xdr:row>
      <xdr:rowOff>48382</xdr:rowOff>
    </xdr:to>
    <xdr:cxnSp macro="">
      <xdr:nvCxnSpPr>
        <xdr:cNvPr id="296" name="直線コネクタ 295"/>
        <xdr:cNvCxnSpPr/>
      </xdr:nvCxnSpPr>
      <xdr:spPr>
        <a:xfrm flipV="1">
          <a:off x="6972300" y="6099413"/>
          <a:ext cx="889000" cy="46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297" name="フローチャート: 判断 296"/>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298" name="テキスト ボックス 297"/>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299" name="フローチャート: 判断 298"/>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0" name="テキスト ボックス 299"/>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113425</xdr:rowOff>
    </xdr:from>
    <xdr:to>
      <xdr:col>55</xdr:col>
      <xdr:colOff>50800</xdr:colOff>
      <xdr:row>38</xdr:row>
      <xdr:rowOff>43575</xdr:rowOff>
    </xdr:to>
    <xdr:sp macro="" textlink="">
      <xdr:nvSpPr>
        <xdr:cNvPr id="306" name="楕円 305"/>
        <xdr:cNvSpPr/>
      </xdr:nvSpPr>
      <xdr:spPr>
        <a:xfrm>
          <a:off x="10426700" y="64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28352</xdr:rowOff>
    </xdr:from>
    <xdr:ext cx="534377" cy="259045"/>
    <xdr:sp macro="" textlink="">
      <xdr:nvSpPr>
        <xdr:cNvPr id="307" name="補助費等該当値テキスト"/>
        <xdr:cNvSpPr txBox="1"/>
      </xdr:nvSpPr>
      <xdr:spPr>
        <a:xfrm>
          <a:off x="10528300" y="637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26412</xdr:rowOff>
    </xdr:from>
    <xdr:to>
      <xdr:col>50</xdr:col>
      <xdr:colOff>165100</xdr:colOff>
      <xdr:row>37</xdr:row>
      <xdr:rowOff>128012</xdr:rowOff>
    </xdr:to>
    <xdr:sp macro="" textlink="">
      <xdr:nvSpPr>
        <xdr:cNvPr id="308" name="楕円 307"/>
        <xdr:cNvSpPr/>
      </xdr:nvSpPr>
      <xdr:spPr>
        <a:xfrm>
          <a:off x="9588500" y="637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119139</xdr:rowOff>
    </xdr:from>
    <xdr:ext cx="534377" cy="259045"/>
    <xdr:sp macro="" textlink="">
      <xdr:nvSpPr>
        <xdr:cNvPr id="309" name="テキスト ボックス 308"/>
        <xdr:cNvSpPr txBox="1"/>
      </xdr:nvSpPr>
      <xdr:spPr>
        <a:xfrm>
          <a:off x="9372111" y="646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129682</xdr:rowOff>
    </xdr:from>
    <xdr:to>
      <xdr:col>46</xdr:col>
      <xdr:colOff>38100</xdr:colOff>
      <xdr:row>38</xdr:row>
      <xdr:rowOff>59832</xdr:rowOff>
    </xdr:to>
    <xdr:sp macro="" textlink="">
      <xdr:nvSpPr>
        <xdr:cNvPr id="310" name="楕円 309"/>
        <xdr:cNvSpPr/>
      </xdr:nvSpPr>
      <xdr:spPr>
        <a:xfrm>
          <a:off x="8699500" y="647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50959</xdr:rowOff>
    </xdr:from>
    <xdr:ext cx="534377" cy="259045"/>
    <xdr:sp macro="" textlink="">
      <xdr:nvSpPr>
        <xdr:cNvPr id="311" name="テキスト ボックス 310"/>
        <xdr:cNvSpPr txBox="1"/>
      </xdr:nvSpPr>
      <xdr:spPr>
        <a:xfrm>
          <a:off x="8483111" y="656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47863</xdr:rowOff>
    </xdr:from>
    <xdr:to>
      <xdr:col>41</xdr:col>
      <xdr:colOff>101600</xdr:colOff>
      <xdr:row>35</xdr:row>
      <xdr:rowOff>149463</xdr:rowOff>
    </xdr:to>
    <xdr:sp macro="" textlink="">
      <xdr:nvSpPr>
        <xdr:cNvPr id="312" name="楕円 311"/>
        <xdr:cNvSpPr/>
      </xdr:nvSpPr>
      <xdr:spPr>
        <a:xfrm>
          <a:off x="7810500" y="60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140590</xdr:rowOff>
    </xdr:from>
    <xdr:ext cx="599010" cy="259045"/>
    <xdr:sp macro="" textlink="">
      <xdr:nvSpPr>
        <xdr:cNvPr id="313" name="テキスト ボックス 312"/>
        <xdr:cNvSpPr txBox="1"/>
      </xdr:nvSpPr>
      <xdr:spPr>
        <a:xfrm>
          <a:off x="7561795" y="61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169032</xdr:rowOff>
    </xdr:from>
    <xdr:to>
      <xdr:col>36</xdr:col>
      <xdr:colOff>165100</xdr:colOff>
      <xdr:row>38</xdr:row>
      <xdr:rowOff>99182</xdr:rowOff>
    </xdr:to>
    <xdr:sp macro="" textlink="">
      <xdr:nvSpPr>
        <xdr:cNvPr id="314" name="楕円 313"/>
        <xdr:cNvSpPr/>
      </xdr:nvSpPr>
      <xdr:spPr>
        <a:xfrm>
          <a:off x="6921500" y="65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90309</xdr:rowOff>
    </xdr:from>
    <xdr:ext cx="534377" cy="259045"/>
    <xdr:sp macro="" textlink="">
      <xdr:nvSpPr>
        <xdr:cNvPr id="315" name="テキスト ボックス 314"/>
        <xdr:cNvSpPr txBox="1"/>
      </xdr:nvSpPr>
      <xdr:spPr>
        <a:xfrm>
          <a:off x="6705111" y="660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7038</xdr:rowOff>
    </xdr:from>
    <xdr:to>
      <xdr:col>55</xdr:col>
      <xdr:colOff>0</xdr:colOff>
      <xdr:row>55</xdr:row>
      <xdr:rowOff>169698</xdr:rowOff>
    </xdr:to>
    <xdr:cxnSp macro="">
      <xdr:nvCxnSpPr>
        <xdr:cNvPr id="340" name="直線コネクタ 339"/>
        <xdr:cNvCxnSpPr/>
      </xdr:nvCxnSpPr>
      <xdr:spPr>
        <a:xfrm>
          <a:off x="9639300" y="9436788"/>
          <a:ext cx="838200" cy="16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130104</xdr:rowOff>
    </xdr:from>
    <xdr:to>
      <xdr:col>50</xdr:col>
      <xdr:colOff>114300</xdr:colOff>
      <xdr:row>55</xdr:row>
      <xdr:rowOff>7038</xdr:rowOff>
    </xdr:to>
    <xdr:cxnSp macro="">
      <xdr:nvCxnSpPr>
        <xdr:cNvPr id="343" name="直線コネクタ 342"/>
        <xdr:cNvCxnSpPr/>
      </xdr:nvCxnSpPr>
      <xdr:spPr>
        <a:xfrm>
          <a:off x="8750300" y="9388404"/>
          <a:ext cx="889000" cy="4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5" name="テキスト ボックス 344"/>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117452</xdr:rowOff>
    </xdr:from>
    <xdr:to>
      <xdr:col>45</xdr:col>
      <xdr:colOff>177800</xdr:colOff>
      <xdr:row>54</xdr:row>
      <xdr:rowOff>130104</xdr:rowOff>
    </xdr:to>
    <xdr:cxnSp macro="">
      <xdr:nvCxnSpPr>
        <xdr:cNvPr id="346" name="直線コネクタ 345"/>
        <xdr:cNvCxnSpPr/>
      </xdr:nvCxnSpPr>
      <xdr:spPr>
        <a:xfrm>
          <a:off x="7861300" y="9375752"/>
          <a:ext cx="889000" cy="1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117452</xdr:rowOff>
    </xdr:from>
    <xdr:to>
      <xdr:col>41</xdr:col>
      <xdr:colOff>50800</xdr:colOff>
      <xdr:row>55</xdr:row>
      <xdr:rowOff>75161</xdr:rowOff>
    </xdr:to>
    <xdr:cxnSp macro="">
      <xdr:nvCxnSpPr>
        <xdr:cNvPr id="349" name="直線コネクタ 348"/>
        <xdr:cNvCxnSpPr/>
      </xdr:nvCxnSpPr>
      <xdr:spPr>
        <a:xfrm flipV="1">
          <a:off x="6972300" y="9375752"/>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131008</xdr:rowOff>
    </xdr:from>
    <xdr:to>
      <xdr:col>41</xdr:col>
      <xdr:colOff>101600</xdr:colOff>
      <xdr:row>55</xdr:row>
      <xdr:rowOff>61158</xdr:rowOff>
    </xdr:to>
    <xdr:sp macro="" textlink="">
      <xdr:nvSpPr>
        <xdr:cNvPr id="350" name="フローチャート: 判断 349"/>
        <xdr:cNvSpPr/>
      </xdr:nvSpPr>
      <xdr:spPr>
        <a:xfrm>
          <a:off x="7810500" y="938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52285</xdr:rowOff>
    </xdr:from>
    <xdr:ext cx="534377" cy="259045"/>
    <xdr:sp macro="" textlink="">
      <xdr:nvSpPr>
        <xdr:cNvPr id="351" name="テキスト ボックス 350"/>
        <xdr:cNvSpPr txBox="1"/>
      </xdr:nvSpPr>
      <xdr:spPr>
        <a:xfrm>
          <a:off x="7594111" y="948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122727</xdr:rowOff>
    </xdr:from>
    <xdr:to>
      <xdr:col>36</xdr:col>
      <xdr:colOff>165100</xdr:colOff>
      <xdr:row>55</xdr:row>
      <xdr:rowOff>52877</xdr:rowOff>
    </xdr:to>
    <xdr:sp macro="" textlink="">
      <xdr:nvSpPr>
        <xdr:cNvPr id="352" name="フローチャート: 判断 351"/>
        <xdr:cNvSpPr/>
      </xdr:nvSpPr>
      <xdr:spPr>
        <a:xfrm>
          <a:off x="6921500" y="938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69404</xdr:rowOff>
    </xdr:from>
    <xdr:ext cx="534377" cy="259045"/>
    <xdr:sp macro="" textlink="">
      <xdr:nvSpPr>
        <xdr:cNvPr id="353" name="テキスト ボックス 352"/>
        <xdr:cNvSpPr txBox="1"/>
      </xdr:nvSpPr>
      <xdr:spPr>
        <a:xfrm>
          <a:off x="6705111" y="91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118898</xdr:rowOff>
    </xdr:from>
    <xdr:to>
      <xdr:col>55</xdr:col>
      <xdr:colOff>50800</xdr:colOff>
      <xdr:row>56</xdr:row>
      <xdr:rowOff>49048</xdr:rowOff>
    </xdr:to>
    <xdr:sp macro="" textlink="">
      <xdr:nvSpPr>
        <xdr:cNvPr id="359" name="楕円 358"/>
        <xdr:cNvSpPr/>
      </xdr:nvSpPr>
      <xdr:spPr>
        <a:xfrm>
          <a:off x="10426700" y="954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97325</xdr:rowOff>
    </xdr:from>
    <xdr:ext cx="534377" cy="259045"/>
    <xdr:sp macro="" textlink="">
      <xdr:nvSpPr>
        <xdr:cNvPr id="360" name="普通建設事業費該当値テキスト"/>
        <xdr:cNvSpPr txBox="1"/>
      </xdr:nvSpPr>
      <xdr:spPr>
        <a:xfrm>
          <a:off x="10528300" y="952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127688</xdr:rowOff>
    </xdr:from>
    <xdr:to>
      <xdr:col>50</xdr:col>
      <xdr:colOff>165100</xdr:colOff>
      <xdr:row>55</xdr:row>
      <xdr:rowOff>57838</xdr:rowOff>
    </xdr:to>
    <xdr:sp macro="" textlink="">
      <xdr:nvSpPr>
        <xdr:cNvPr id="361" name="楕円 360"/>
        <xdr:cNvSpPr/>
      </xdr:nvSpPr>
      <xdr:spPr>
        <a:xfrm>
          <a:off x="9588500" y="93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74365</xdr:rowOff>
    </xdr:from>
    <xdr:ext cx="534377" cy="259045"/>
    <xdr:sp macro="" textlink="">
      <xdr:nvSpPr>
        <xdr:cNvPr id="362" name="テキスト ボックス 361"/>
        <xdr:cNvSpPr txBox="1"/>
      </xdr:nvSpPr>
      <xdr:spPr>
        <a:xfrm>
          <a:off x="9372111" y="91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79304</xdr:rowOff>
    </xdr:from>
    <xdr:to>
      <xdr:col>46</xdr:col>
      <xdr:colOff>38100</xdr:colOff>
      <xdr:row>55</xdr:row>
      <xdr:rowOff>9454</xdr:rowOff>
    </xdr:to>
    <xdr:sp macro="" textlink="">
      <xdr:nvSpPr>
        <xdr:cNvPr id="363" name="楕円 362"/>
        <xdr:cNvSpPr/>
      </xdr:nvSpPr>
      <xdr:spPr>
        <a:xfrm>
          <a:off x="8699500" y="93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25981</xdr:rowOff>
    </xdr:from>
    <xdr:ext cx="599010" cy="259045"/>
    <xdr:sp macro="" textlink="">
      <xdr:nvSpPr>
        <xdr:cNvPr id="364" name="テキスト ボックス 363"/>
        <xdr:cNvSpPr txBox="1"/>
      </xdr:nvSpPr>
      <xdr:spPr>
        <a:xfrm>
          <a:off x="8450795" y="911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66652</xdr:rowOff>
    </xdr:from>
    <xdr:to>
      <xdr:col>41</xdr:col>
      <xdr:colOff>101600</xdr:colOff>
      <xdr:row>54</xdr:row>
      <xdr:rowOff>168252</xdr:rowOff>
    </xdr:to>
    <xdr:sp macro="" textlink="">
      <xdr:nvSpPr>
        <xdr:cNvPr id="365" name="楕円 364"/>
        <xdr:cNvSpPr/>
      </xdr:nvSpPr>
      <xdr:spPr>
        <a:xfrm>
          <a:off x="7810500" y="93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13329</xdr:rowOff>
    </xdr:from>
    <xdr:ext cx="599010" cy="259045"/>
    <xdr:sp macro="" textlink="">
      <xdr:nvSpPr>
        <xdr:cNvPr id="366" name="テキスト ボックス 365"/>
        <xdr:cNvSpPr txBox="1"/>
      </xdr:nvSpPr>
      <xdr:spPr>
        <a:xfrm>
          <a:off x="7561795" y="910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24361</xdr:rowOff>
    </xdr:from>
    <xdr:to>
      <xdr:col>36</xdr:col>
      <xdr:colOff>165100</xdr:colOff>
      <xdr:row>55</xdr:row>
      <xdr:rowOff>125961</xdr:rowOff>
    </xdr:to>
    <xdr:sp macro="" textlink="">
      <xdr:nvSpPr>
        <xdr:cNvPr id="367" name="楕円 366"/>
        <xdr:cNvSpPr/>
      </xdr:nvSpPr>
      <xdr:spPr>
        <a:xfrm>
          <a:off x="6921500" y="945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117088</xdr:rowOff>
    </xdr:from>
    <xdr:ext cx="534377" cy="259045"/>
    <xdr:sp macro="" textlink="">
      <xdr:nvSpPr>
        <xdr:cNvPr id="368" name="テキスト ボックス 367"/>
        <xdr:cNvSpPr txBox="1"/>
      </xdr:nvSpPr>
      <xdr:spPr>
        <a:xfrm>
          <a:off x="6705111" y="954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122796</xdr:rowOff>
    </xdr:from>
    <xdr:to>
      <xdr:col>55</xdr:col>
      <xdr:colOff>0</xdr:colOff>
      <xdr:row>77</xdr:row>
      <xdr:rowOff>4217</xdr:rowOff>
    </xdr:to>
    <xdr:cxnSp macro="">
      <xdr:nvCxnSpPr>
        <xdr:cNvPr id="397" name="直線コネクタ 396"/>
        <xdr:cNvCxnSpPr/>
      </xdr:nvCxnSpPr>
      <xdr:spPr>
        <a:xfrm>
          <a:off x="9639300" y="13152996"/>
          <a:ext cx="838200" cy="5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58107</xdr:rowOff>
    </xdr:from>
    <xdr:ext cx="534377" cy="259045"/>
    <xdr:sp macro="" textlink="">
      <xdr:nvSpPr>
        <xdr:cNvPr id="398" name="普通建設事業費 （ うち新規整備　）平均値テキスト"/>
        <xdr:cNvSpPr txBox="1"/>
      </xdr:nvSpPr>
      <xdr:spPr>
        <a:xfrm>
          <a:off x="10528300" y="1325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122796</xdr:rowOff>
    </xdr:from>
    <xdr:to>
      <xdr:col>50</xdr:col>
      <xdr:colOff>114300</xdr:colOff>
      <xdr:row>77</xdr:row>
      <xdr:rowOff>138176</xdr:rowOff>
    </xdr:to>
    <xdr:cxnSp macro="">
      <xdr:nvCxnSpPr>
        <xdr:cNvPr id="400" name="直線コネクタ 399"/>
        <xdr:cNvCxnSpPr/>
      </xdr:nvCxnSpPr>
      <xdr:spPr>
        <a:xfrm flipV="1">
          <a:off x="8750300" y="13152996"/>
          <a:ext cx="889000" cy="18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41318</xdr:rowOff>
    </xdr:from>
    <xdr:ext cx="534377" cy="259045"/>
    <xdr:sp macro="" textlink="">
      <xdr:nvSpPr>
        <xdr:cNvPr id="402" name="テキスト ボックス 401"/>
        <xdr:cNvSpPr txBox="1"/>
      </xdr:nvSpPr>
      <xdr:spPr>
        <a:xfrm>
          <a:off x="9372111" y="134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22340</xdr:rowOff>
    </xdr:from>
    <xdr:to>
      <xdr:col>45</xdr:col>
      <xdr:colOff>177800</xdr:colOff>
      <xdr:row>77</xdr:row>
      <xdr:rowOff>138176</xdr:rowOff>
    </xdr:to>
    <xdr:cxnSp macro="">
      <xdr:nvCxnSpPr>
        <xdr:cNvPr id="403" name="直線コネクタ 402"/>
        <xdr:cNvCxnSpPr/>
      </xdr:nvCxnSpPr>
      <xdr:spPr>
        <a:xfrm>
          <a:off x="7861300" y="13223990"/>
          <a:ext cx="889000" cy="1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24440</xdr:rowOff>
    </xdr:from>
    <xdr:ext cx="534377" cy="259045"/>
    <xdr:sp macro="" textlink="">
      <xdr:nvSpPr>
        <xdr:cNvPr id="405" name="テキスト ボックス 404"/>
        <xdr:cNvSpPr txBox="1"/>
      </xdr:nvSpPr>
      <xdr:spPr>
        <a:xfrm>
          <a:off x="8483111" y="13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161634</xdr:rowOff>
    </xdr:from>
    <xdr:to>
      <xdr:col>41</xdr:col>
      <xdr:colOff>50800</xdr:colOff>
      <xdr:row>77</xdr:row>
      <xdr:rowOff>22340</xdr:rowOff>
    </xdr:to>
    <xdr:cxnSp macro="">
      <xdr:nvCxnSpPr>
        <xdr:cNvPr id="406" name="直線コネクタ 405"/>
        <xdr:cNvCxnSpPr/>
      </xdr:nvCxnSpPr>
      <xdr:spPr>
        <a:xfrm>
          <a:off x="6972300" y="13191834"/>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07" name="フローチャート: 判断 406"/>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08" name="テキスト ボックス 407"/>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09" name="フローチャート: 判断 408"/>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0" name="テキスト ボックス 409"/>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124867</xdr:rowOff>
    </xdr:from>
    <xdr:to>
      <xdr:col>55</xdr:col>
      <xdr:colOff>50800</xdr:colOff>
      <xdr:row>77</xdr:row>
      <xdr:rowOff>55017</xdr:rowOff>
    </xdr:to>
    <xdr:sp macro="" textlink="">
      <xdr:nvSpPr>
        <xdr:cNvPr id="416" name="楕円 415"/>
        <xdr:cNvSpPr/>
      </xdr:nvSpPr>
      <xdr:spPr>
        <a:xfrm>
          <a:off x="10426700" y="131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147744</xdr:rowOff>
    </xdr:from>
    <xdr:ext cx="534377" cy="259045"/>
    <xdr:sp macro="" textlink="">
      <xdr:nvSpPr>
        <xdr:cNvPr id="417" name="普通建設事業費 （ うち新規整備　）該当値テキスト"/>
        <xdr:cNvSpPr txBox="1"/>
      </xdr:nvSpPr>
      <xdr:spPr>
        <a:xfrm>
          <a:off x="10528300" y="130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71996</xdr:rowOff>
    </xdr:from>
    <xdr:to>
      <xdr:col>50</xdr:col>
      <xdr:colOff>165100</xdr:colOff>
      <xdr:row>77</xdr:row>
      <xdr:rowOff>2146</xdr:rowOff>
    </xdr:to>
    <xdr:sp macro="" textlink="">
      <xdr:nvSpPr>
        <xdr:cNvPr id="418" name="楕円 417"/>
        <xdr:cNvSpPr/>
      </xdr:nvSpPr>
      <xdr:spPr>
        <a:xfrm>
          <a:off x="9588500" y="131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18673</xdr:rowOff>
    </xdr:from>
    <xdr:ext cx="534377" cy="259045"/>
    <xdr:sp macro="" textlink="">
      <xdr:nvSpPr>
        <xdr:cNvPr id="419" name="テキスト ボックス 418"/>
        <xdr:cNvSpPr txBox="1"/>
      </xdr:nvSpPr>
      <xdr:spPr>
        <a:xfrm>
          <a:off x="9372111" y="128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87376</xdr:rowOff>
    </xdr:from>
    <xdr:to>
      <xdr:col>46</xdr:col>
      <xdr:colOff>38100</xdr:colOff>
      <xdr:row>78</xdr:row>
      <xdr:rowOff>17526</xdr:rowOff>
    </xdr:to>
    <xdr:sp macro="" textlink="">
      <xdr:nvSpPr>
        <xdr:cNvPr id="420" name="楕円 419"/>
        <xdr:cNvSpPr/>
      </xdr:nvSpPr>
      <xdr:spPr>
        <a:xfrm>
          <a:off x="8699500" y="132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34053</xdr:rowOff>
    </xdr:from>
    <xdr:ext cx="534377" cy="259045"/>
    <xdr:sp macro="" textlink="">
      <xdr:nvSpPr>
        <xdr:cNvPr id="421" name="テキスト ボックス 420"/>
        <xdr:cNvSpPr txBox="1"/>
      </xdr:nvSpPr>
      <xdr:spPr>
        <a:xfrm>
          <a:off x="8483111" y="130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142990</xdr:rowOff>
    </xdr:from>
    <xdr:to>
      <xdr:col>41</xdr:col>
      <xdr:colOff>101600</xdr:colOff>
      <xdr:row>77</xdr:row>
      <xdr:rowOff>73140</xdr:rowOff>
    </xdr:to>
    <xdr:sp macro="" textlink="">
      <xdr:nvSpPr>
        <xdr:cNvPr id="422" name="楕円 421"/>
        <xdr:cNvSpPr/>
      </xdr:nvSpPr>
      <xdr:spPr>
        <a:xfrm>
          <a:off x="7810500" y="131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89666</xdr:rowOff>
    </xdr:from>
    <xdr:ext cx="534377" cy="259045"/>
    <xdr:sp macro="" textlink="">
      <xdr:nvSpPr>
        <xdr:cNvPr id="423" name="テキスト ボックス 422"/>
        <xdr:cNvSpPr txBox="1"/>
      </xdr:nvSpPr>
      <xdr:spPr>
        <a:xfrm>
          <a:off x="7594111" y="1294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110834</xdr:rowOff>
    </xdr:from>
    <xdr:to>
      <xdr:col>36</xdr:col>
      <xdr:colOff>165100</xdr:colOff>
      <xdr:row>77</xdr:row>
      <xdr:rowOff>40984</xdr:rowOff>
    </xdr:to>
    <xdr:sp macro="" textlink="">
      <xdr:nvSpPr>
        <xdr:cNvPr id="424" name="楕円 423"/>
        <xdr:cNvSpPr/>
      </xdr:nvSpPr>
      <xdr:spPr>
        <a:xfrm>
          <a:off x="6921500" y="131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57510</xdr:rowOff>
    </xdr:from>
    <xdr:ext cx="534377" cy="259045"/>
    <xdr:sp macro="" textlink="">
      <xdr:nvSpPr>
        <xdr:cNvPr id="425" name="テキスト ボックス 424"/>
        <xdr:cNvSpPr txBox="1"/>
      </xdr:nvSpPr>
      <xdr:spPr>
        <a:xfrm>
          <a:off x="6705111" y="129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54451</xdr:rowOff>
    </xdr:from>
    <xdr:to>
      <xdr:col>55</xdr:col>
      <xdr:colOff>0</xdr:colOff>
      <xdr:row>97</xdr:row>
      <xdr:rowOff>113037</xdr:rowOff>
    </xdr:to>
    <xdr:cxnSp macro="">
      <xdr:nvCxnSpPr>
        <xdr:cNvPr id="452" name="直線コネクタ 451"/>
        <xdr:cNvCxnSpPr/>
      </xdr:nvCxnSpPr>
      <xdr:spPr>
        <a:xfrm>
          <a:off x="9639300" y="16513651"/>
          <a:ext cx="838200" cy="23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164883</xdr:rowOff>
    </xdr:from>
    <xdr:to>
      <xdr:col>50</xdr:col>
      <xdr:colOff>114300</xdr:colOff>
      <xdr:row>96</xdr:row>
      <xdr:rowOff>54451</xdr:rowOff>
    </xdr:to>
    <xdr:cxnSp macro="">
      <xdr:nvCxnSpPr>
        <xdr:cNvPr id="455" name="直線コネクタ 454"/>
        <xdr:cNvCxnSpPr/>
      </xdr:nvCxnSpPr>
      <xdr:spPr>
        <a:xfrm>
          <a:off x="8750300" y="16281183"/>
          <a:ext cx="889000" cy="23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164883</xdr:rowOff>
    </xdr:from>
    <xdr:to>
      <xdr:col>45</xdr:col>
      <xdr:colOff>177800</xdr:colOff>
      <xdr:row>95</xdr:row>
      <xdr:rowOff>169903</xdr:rowOff>
    </xdr:to>
    <xdr:cxnSp macro="">
      <xdr:nvCxnSpPr>
        <xdr:cNvPr id="458" name="直線コネクタ 457"/>
        <xdr:cNvCxnSpPr/>
      </xdr:nvCxnSpPr>
      <xdr:spPr>
        <a:xfrm flipV="1">
          <a:off x="7861300" y="16281183"/>
          <a:ext cx="889000" cy="17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119183</xdr:rowOff>
    </xdr:from>
    <xdr:ext cx="534377" cy="259045"/>
    <xdr:sp macro="" textlink="">
      <xdr:nvSpPr>
        <xdr:cNvPr id="460" name="テキスト ボックス 459"/>
        <xdr:cNvSpPr txBox="1"/>
      </xdr:nvSpPr>
      <xdr:spPr>
        <a:xfrm>
          <a:off x="8483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169903</xdr:rowOff>
    </xdr:from>
    <xdr:to>
      <xdr:col>41</xdr:col>
      <xdr:colOff>50800</xdr:colOff>
      <xdr:row>96</xdr:row>
      <xdr:rowOff>130484</xdr:rowOff>
    </xdr:to>
    <xdr:cxnSp macro="">
      <xdr:nvCxnSpPr>
        <xdr:cNvPr id="461" name="直線コネクタ 460"/>
        <xdr:cNvCxnSpPr/>
      </xdr:nvCxnSpPr>
      <xdr:spPr>
        <a:xfrm flipV="1">
          <a:off x="6972300" y="16457653"/>
          <a:ext cx="889000" cy="13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138478</xdr:rowOff>
    </xdr:from>
    <xdr:to>
      <xdr:col>41</xdr:col>
      <xdr:colOff>101600</xdr:colOff>
      <xdr:row>96</xdr:row>
      <xdr:rowOff>68628</xdr:rowOff>
    </xdr:to>
    <xdr:sp macro="" textlink="">
      <xdr:nvSpPr>
        <xdr:cNvPr id="462" name="フローチャート: 判断 461"/>
        <xdr:cNvSpPr/>
      </xdr:nvSpPr>
      <xdr:spPr>
        <a:xfrm>
          <a:off x="7810500" y="164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59755</xdr:rowOff>
    </xdr:from>
    <xdr:ext cx="534377" cy="259045"/>
    <xdr:sp macro="" textlink="">
      <xdr:nvSpPr>
        <xdr:cNvPr id="463" name="テキスト ボックス 462"/>
        <xdr:cNvSpPr txBox="1"/>
      </xdr:nvSpPr>
      <xdr:spPr>
        <a:xfrm>
          <a:off x="7594111" y="1651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123712</xdr:rowOff>
    </xdr:from>
    <xdr:to>
      <xdr:col>36</xdr:col>
      <xdr:colOff>165100</xdr:colOff>
      <xdr:row>96</xdr:row>
      <xdr:rowOff>53862</xdr:rowOff>
    </xdr:to>
    <xdr:sp macro="" textlink="">
      <xdr:nvSpPr>
        <xdr:cNvPr id="464" name="フローチャート: 判断 463"/>
        <xdr:cNvSpPr/>
      </xdr:nvSpPr>
      <xdr:spPr>
        <a:xfrm>
          <a:off x="6921500" y="1641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70389</xdr:rowOff>
    </xdr:from>
    <xdr:ext cx="534377" cy="259045"/>
    <xdr:sp macro="" textlink="">
      <xdr:nvSpPr>
        <xdr:cNvPr id="465" name="テキスト ボックス 464"/>
        <xdr:cNvSpPr txBox="1"/>
      </xdr:nvSpPr>
      <xdr:spPr>
        <a:xfrm>
          <a:off x="6705111" y="161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62237</xdr:rowOff>
    </xdr:from>
    <xdr:to>
      <xdr:col>55</xdr:col>
      <xdr:colOff>50800</xdr:colOff>
      <xdr:row>97</xdr:row>
      <xdr:rowOff>163837</xdr:rowOff>
    </xdr:to>
    <xdr:sp macro="" textlink="">
      <xdr:nvSpPr>
        <xdr:cNvPr id="471" name="楕円 470"/>
        <xdr:cNvSpPr/>
      </xdr:nvSpPr>
      <xdr:spPr>
        <a:xfrm>
          <a:off x="10426700" y="1669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40664</xdr:rowOff>
    </xdr:from>
    <xdr:ext cx="534377" cy="259045"/>
    <xdr:sp macro="" textlink="">
      <xdr:nvSpPr>
        <xdr:cNvPr id="472" name="普通建設事業費 （ うち更新整備　）該当値テキスト"/>
        <xdr:cNvSpPr txBox="1"/>
      </xdr:nvSpPr>
      <xdr:spPr>
        <a:xfrm>
          <a:off x="10528300" y="166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3651</xdr:rowOff>
    </xdr:from>
    <xdr:to>
      <xdr:col>50</xdr:col>
      <xdr:colOff>165100</xdr:colOff>
      <xdr:row>96</xdr:row>
      <xdr:rowOff>105251</xdr:rowOff>
    </xdr:to>
    <xdr:sp macro="" textlink="">
      <xdr:nvSpPr>
        <xdr:cNvPr id="473" name="楕円 472"/>
        <xdr:cNvSpPr/>
      </xdr:nvSpPr>
      <xdr:spPr>
        <a:xfrm>
          <a:off x="9588500" y="164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96378</xdr:rowOff>
    </xdr:from>
    <xdr:ext cx="534377" cy="259045"/>
    <xdr:sp macro="" textlink="">
      <xdr:nvSpPr>
        <xdr:cNvPr id="474" name="テキスト ボックス 473"/>
        <xdr:cNvSpPr txBox="1"/>
      </xdr:nvSpPr>
      <xdr:spPr>
        <a:xfrm>
          <a:off x="9372111" y="1655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114083</xdr:rowOff>
    </xdr:from>
    <xdr:to>
      <xdr:col>46</xdr:col>
      <xdr:colOff>38100</xdr:colOff>
      <xdr:row>95</xdr:row>
      <xdr:rowOff>44233</xdr:rowOff>
    </xdr:to>
    <xdr:sp macro="" textlink="">
      <xdr:nvSpPr>
        <xdr:cNvPr id="475" name="楕円 474"/>
        <xdr:cNvSpPr/>
      </xdr:nvSpPr>
      <xdr:spPr>
        <a:xfrm>
          <a:off x="8699500" y="162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60760</xdr:rowOff>
    </xdr:from>
    <xdr:ext cx="534377" cy="259045"/>
    <xdr:sp macro="" textlink="">
      <xdr:nvSpPr>
        <xdr:cNvPr id="476" name="テキスト ボックス 475"/>
        <xdr:cNvSpPr txBox="1"/>
      </xdr:nvSpPr>
      <xdr:spPr>
        <a:xfrm>
          <a:off x="8483111" y="160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119103</xdr:rowOff>
    </xdr:from>
    <xdr:to>
      <xdr:col>41</xdr:col>
      <xdr:colOff>101600</xdr:colOff>
      <xdr:row>96</xdr:row>
      <xdr:rowOff>49253</xdr:rowOff>
    </xdr:to>
    <xdr:sp macro="" textlink="">
      <xdr:nvSpPr>
        <xdr:cNvPr id="477" name="楕円 476"/>
        <xdr:cNvSpPr/>
      </xdr:nvSpPr>
      <xdr:spPr>
        <a:xfrm>
          <a:off x="7810500" y="164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65780</xdr:rowOff>
    </xdr:from>
    <xdr:ext cx="534377" cy="259045"/>
    <xdr:sp macro="" textlink="">
      <xdr:nvSpPr>
        <xdr:cNvPr id="478" name="テキスト ボックス 477"/>
        <xdr:cNvSpPr txBox="1"/>
      </xdr:nvSpPr>
      <xdr:spPr>
        <a:xfrm>
          <a:off x="7594111" y="1618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79684</xdr:rowOff>
    </xdr:from>
    <xdr:to>
      <xdr:col>36</xdr:col>
      <xdr:colOff>165100</xdr:colOff>
      <xdr:row>97</xdr:row>
      <xdr:rowOff>9834</xdr:rowOff>
    </xdr:to>
    <xdr:sp macro="" textlink="">
      <xdr:nvSpPr>
        <xdr:cNvPr id="479" name="楕円 478"/>
        <xdr:cNvSpPr/>
      </xdr:nvSpPr>
      <xdr:spPr>
        <a:xfrm>
          <a:off x="6921500" y="1653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xdr:rowOff>
    </xdr:from>
    <xdr:ext cx="534377" cy="259045"/>
    <xdr:sp macro="" textlink="">
      <xdr:nvSpPr>
        <xdr:cNvPr id="480" name="テキスト ボックス 479"/>
        <xdr:cNvSpPr txBox="1"/>
      </xdr:nvSpPr>
      <xdr:spPr>
        <a:xfrm>
          <a:off x="6705111" y="166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77932</xdr:rowOff>
    </xdr:from>
    <xdr:to>
      <xdr:col>85</xdr:col>
      <xdr:colOff>126364</xdr:colOff>
      <xdr:row>38</xdr:row>
      <xdr:rowOff>139700</xdr:rowOff>
    </xdr:to>
    <xdr:cxnSp macro="">
      <xdr:nvCxnSpPr>
        <xdr:cNvPr id="502" name="直線コネクタ 501"/>
        <xdr:cNvCxnSpPr/>
      </xdr:nvCxnSpPr>
      <xdr:spPr>
        <a:xfrm flipV="1">
          <a:off x="16317595" y="5735782"/>
          <a:ext cx="1269" cy="91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24609</xdr:rowOff>
    </xdr:from>
    <xdr:ext cx="534377" cy="259045"/>
    <xdr:sp macro="" textlink="">
      <xdr:nvSpPr>
        <xdr:cNvPr id="505" name="災害復旧事業費最大値テキスト"/>
        <xdr:cNvSpPr txBox="1"/>
      </xdr:nvSpPr>
      <xdr:spPr>
        <a:xfrm>
          <a:off x="16370300" y="55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77932</xdr:rowOff>
    </xdr:from>
    <xdr:to>
      <xdr:col>86</xdr:col>
      <xdr:colOff>25400</xdr:colOff>
      <xdr:row>33</xdr:row>
      <xdr:rowOff>77932</xdr:rowOff>
    </xdr:to>
    <xdr:cxnSp macro="">
      <xdr:nvCxnSpPr>
        <xdr:cNvPr id="506" name="直線コネクタ 505"/>
        <xdr:cNvCxnSpPr/>
      </xdr:nvCxnSpPr>
      <xdr:spPr>
        <a:xfrm>
          <a:off x="16230600" y="573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19114</xdr:rowOff>
    </xdr:from>
    <xdr:to>
      <xdr:col>85</xdr:col>
      <xdr:colOff>127000</xdr:colOff>
      <xdr:row>33</xdr:row>
      <xdr:rowOff>86551</xdr:rowOff>
    </xdr:to>
    <xdr:cxnSp macro="">
      <xdr:nvCxnSpPr>
        <xdr:cNvPr id="507" name="直線コネクタ 506"/>
        <xdr:cNvCxnSpPr/>
      </xdr:nvCxnSpPr>
      <xdr:spPr>
        <a:xfrm>
          <a:off x="15481300" y="5505514"/>
          <a:ext cx="8382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147383</xdr:rowOff>
    </xdr:from>
    <xdr:ext cx="469744" cy="259045"/>
    <xdr:sp macro="" textlink="">
      <xdr:nvSpPr>
        <xdr:cNvPr id="508" name="災害復旧事業費平均値テキスト"/>
        <xdr:cNvSpPr txBox="1"/>
      </xdr:nvSpPr>
      <xdr:spPr>
        <a:xfrm>
          <a:off x="16370300" y="6491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168956</xdr:rowOff>
    </xdr:from>
    <xdr:to>
      <xdr:col>85</xdr:col>
      <xdr:colOff>177800</xdr:colOff>
      <xdr:row>38</xdr:row>
      <xdr:rowOff>99106</xdr:rowOff>
    </xdr:to>
    <xdr:sp macro="" textlink="">
      <xdr:nvSpPr>
        <xdr:cNvPr id="509" name="フローチャート: 判断 508"/>
        <xdr:cNvSpPr/>
      </xdr:nvSpPr>
      <xdr:spPr>
        <a:xfrm>
          <a:off x="16268700" y="651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38316</xdr:rowOff>
    </xdr:from>
    <xdr:to>
      <xdr:col>81</xdr:col>
      <xdr:colOff>50800</xdr:colOff>
      <xdr:row>32</xdr:row>
      <xdr:rowOff>19114</xdr:rowOff>
    </xdr:to>
    <xdr:cxnSp macro="">
      <xdr:nvCxnSpPr>
        <xdr:cNvPr id="510" name="直線コネクタ 509"/>
        <xdr:cNvCxnSpPr/>
      </xdr:nvCxnSpPr>
      <xdr:spPr>
        <a:xfrm>
          <a:off x="14592300" y="5353266"/>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126322</xdr:rowOff>
    </xdr:from>
    <xdr:to>
      <xdr:col>81</xdr:col>
      <xdr:colOff>101600</xdr:colOff>
      <xdr:row>38</xdr:row>
      <xdr:rowOff>56472</xdr:rowOff>
    </xdr:to>
    <xdr:sp macro="" textlink="">
      <xdr:nvSpPr>
        <xdr:cNvPr id="511" name="フローチャート: 判断 510"/>
        <xdr:cNvSpPr/>
      </xdr:nvSpPr>
      <xdr:spPr>
        <a:xfrm>
          <a:off x="15430500" y="646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47599</xdr:rowOff>
    </xdr:from>
    <xdr:ext cx="469744" cy="259045"/>
    <xdr:sp macro="" textlink="">
      <xdr:nvSpPr>
        <xdr:cNvPr id="512" name="テキスト ボックス 511"/>
        <xdr:cNvSpPr txBox="1"/>
      </xdr:nvSpPr>
      <xdr:spPr>
        <a:xfrm>
          <a:off x="15246428" y="656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38316</xdr:rowOff>
    </xdr:from>
    <xdr:to>
      <xdr:col>76</xdr:col>
      <xdr:colOff>114300</xdr:colOff>
      <xdr:row>34</xdr:row>
      <xdr:rowOff>123835</xdr:rowOff>
    </xdr:to>
    <xdr:cxnSp macro="">
      <xdr:nvCxnSpPr>
        <xdr:cNvPr id="513" name="直線コネクタ 512"/>
        <xdr:cNvCxnSpPr/>
      </xdr:nvCxnSpPr>
      <xdr:spPr>
        <a:xfrm flipV="1">
          <a:off x="13703300" y="5353266"/>
          <a:ext cx="889000" cy="59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82499</xdr:rowOff>
    </xdr:from>
    <xdr:to>
      <xdr:col>76</xdr:col>
      <xdr:colOff>165100</xdr:colOff>
      <xdr:row>38</xdr:row>
      <xdr:rowOff>12649</xdr:rowOff>
    </xdr:to>
    <xdr:sp macro="" textlink="">
      <xdr:nvSpPr>
        <xdr:cNvPr id="514" name="フローチャート: 判断 513"/>
        <xdr:cNvSpPr/>
      </xdr:nvSpPr>
      <xdr:spPr>
        <a:xfrm>
          <a:off x="1454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3776</xdr:rowOff>
    </xdr:from>
    <xdr:ext cx="469744" cy="259045"/>
    <xdr:sp macro="" textlink="">
      <xdr:nvSpPr>
        <xdr:cNvPr id="515" name="テキスト ボックス 514"/>
        <xdr:cNvSpPr txBox="1"/>
      </xdr:nvSpPr>
      <xdr:spPr>
        <a:xfrm>
          <a:off x="14357428" y="651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123835</xdr:rowOff>
    </xdr:from>
    <xdr:to>
      <xdr:col>71</xdr:col>
      <xdr:colOff>177800</xdr:colOff>
      <xdr:row>38</xdr:row>
      <xdr:rowOff>79258</xdr:rowOff>
    </xdr:to>
    <xdr:cxnSp macro="">
      <xdr:nvCxnSpPr>
        <xdr:cNvPr id="516" name="直線コネクタ 515"/>
        <xdr:cNvCxnSpPr/>
      </xdr:nvCxnSpPr>
      <xdr:spPr>
        <a:xfrm flipV="1">
          <a:off x="12814300" y="5953135"/>
          <a:ext cx="889000" cy="64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49809</xdr:rowOff>
    </xdr:from>
    <xdr:to>
      <xdr:col>72</xdr:col>
      <xdr:colOff>38100</xdr:colOff>
      <xdr:row>37</xdr:row>
      <xdr:rowOff>151409</xdr:rowOff>
    </xdr:to>
    <xdr:sp macro="" textlink="">
      <xdr:nvSpPr>
        <xdr:cNvPr id="517" name="フローチャート: 判断 516"/>
        <xdr:cNvSpPr/>
      </xdr:nvSpPr>
      <xdr:spPr>
        <a:xfrm>
          <a:off x="13652500" y="639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142536</xdr:rowOff>
    </xdr:from>
    <xdr:ext cx="469744" cy="259045"/>
    <xdr:sp macro="" textlink="">
      <xdr:nvSpPr>
        <xdr:cNvPr id="518" name="テキスト ボックス 517"/>
        <xdr:cNvSpPr txBox="1"/>
      </xdr:nvSpPr>
      <xdr:spPr>
        <a:xfrm>
          <a:off x="13468428" y="648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29075</xdr:rowOff>
    </xdr:from>
    <xdr:to>
      <xdr:col>67</xdr:col>
      <xdr:colOff>101600</xdr:colOff>
      <xdr:row>37</xdr:row>
      <xdr:rowOff>130675</xdr:rowOff>
    </xdr:to>
    <xdr:sp macro="" textlink="">
      <xdr:nvSpPr>
        <xdr:cNvPr id="519" name="フローチャート: 判断 518"/>
        <xdr:cNvSpPr/>
      </xdr:nvSpPr>
      <xdr:spPr>
        <a:xfrm>
          <a:off x="12763500" y="637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147202</xdr:rowOff>
    </xdr:from>
    <xdr:ext cx="534377" cy="259045"/>
    <xdr:sp macro="" textlink="">
      <xdr:nvSpPr>
        <xdr:cNvPr id="520" name="テキスト ボックス 519"/>
        <xdr:cNvSpPr txBox="1"/>
      </xdr:nvSpPr>
      <xdr:spPr>
        <a:xfrm>
          <a:off x="12547111" y="61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35751</xdr:rowOff>
    </xdr:from>
    <xdr:to>
      <xdr:col>85</xdr:col>
      <xdr:colOff>177800</xdr:colOff>
      <xdr:row>33</xdr:row>
      <xdr:rowOff>137351</xdr:rowOff>
    </xdr:to>
    <xdr:sp macro="" textlink="">
      <xdr:nvSpPr>
        <xdr:cNvPr id="526" name="楕円 525"/>
        <xdr:cNvSpPr/>
      </xdr:nvSpPr>
      <xdr:spPr>
        <a:xfrm>
          <a:off x="16268700" y="56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151610</xdr:rowOff>
    </xdr:from>
    <xdr:ext cx="534377" cy="259045"/>
    <xdr:sp macro="" textlink="">
      <xdr:nvSpPr>
        <xdr:cNvPr id="527" name="災害復旧事業費該当値テキスト"/>
        <xdr:cNvSpPr txBox="1"/>
      </xdr:nvSpPr>
      <xdr:spPr>
        <a:xfrm>
          <a:off x="16370300" y="56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139764</xdr:rowOff>
    </xdr:from>
    <xdr:to>
      <xdr:col>81</xdr:col>
      <xdr:colOff>101600</xdr:colOff>
      <xdr:row>32</xdr:row>
      <xdr:rowOff>69914</xdr:rowOff>
    </xdr:to>
    <xdr:sp macro="" textlink="">
      <xdr:nvSpPr>
        <xdr:cNvPr id="528" name="楕円 527"/>
        <xdr:cNvSpPr/>
      </xdr:nvSpPr>
      <xdr:spPr>
        <a:xfrm>
          <a:off x="15430500" y="54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86441</xdr:rowOff>
    </xdr:from>
    <xdr:ext cx="534377" cy="259045"/>
    <xdr:sp macro="" textlink="">
      <xdr:nvSpPr>
        <xdr:cNvPr id="529" name="テキスト ボックス 528"/>
        <xdr:cNvSpPr txBox="1"/>
      </xdr:nvSpPr>
      <xdr:spPr>
        <a:xfrm>
          <a:off x="15214111" y="522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158966</xdr:rowOff>
    </xdr:from>
    <xdr:to>
      <xdr:col>76</xdr:col>
      <xdr:colOff>165100</xdr:colOff>
      <xdr:row>31</xdr:row>
      <xdr:rowOff>89116</xdr:rowOff>
    </xdr:to>
    <xdr:sp macro="" textlink="">
      <xdr:nvSpPr>
        <xdr:cNvPr id="530" name="楕円 529"/>
        <xdr:cNvSpPr/>
      </xdr:nvSpPr>
      <xdr:spPr>
        <a:xfrm>
          <a:off x="14541500" y="5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105643</xdr:rowOff>
    </xdr:from>
    <xdr:ext cx="534377" cy="259045"/>
    <xdr:sp macro="" textlink="">
      <xdr:nvSpPr>
        <xdr:cNvPr id="531" name="テキスト ボックス 530"/>
        <xdr:cNvSpPr txBox="1"/>
      </xdr:nvSpPr>
      <xdr:spPr>
        <a:xfrm>
          <a:off x="14325111" y="507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73035</xdr:rowOff>
    </xdr:from>
    <xdr:to>
      <xdr:col>72</xdr:col>
      <xdr:colOff>38100</xdr:colOff>
      <xdr:row>35</xdr:row>
      <xdr:rowOff>3185</xdr:rowOff>
    </xdr:to>
    <xdr:sp macro="" textlink="">
      <xdr:nvSpPr>
        <xdr:cNvPr id="532" name="楕円 531"/>
        <xdr:cNvSpPr/>
      </xdr:nvSpPr>
      <xdr:spPr>
        <a:xfrm>
          <a:off x="13652500" y="59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19712</xdr:rowOff>
    </xdr:from>
    <xdr:ext cx="534377" cy="259045"/>
    <xdr:sp macro="" textlink="">
      <xdr:nvSpPr>
        <xdr:cNvPr id="533" name="テキスト ボックス 532"/>
        <xdr:cNvSpPr txBox="1"/>
      </xdr:nvSpPr>
      <xdr:spPr>
        <a:xfrm>
          <a:off x="13436111" y="567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28458</xdr:rowOff>
    </xdr:from>
    <xdr:to>
      <xdr:col>67</xdr:col>
      <xdr:colOff>101600</xdr:colOff>
      <xdr:row>38</xdr:row>
      <xdr:rowOff>130058</xdr:rowOff>
    </xdr:to>
    <xdr:sp macro="" textlink="">
      <xdr:nvSpPr>
        <xdr:cNvPr id="534" name="楕円 533"/>
        <xdr:cNvSpPr/>
      </xdr:nvSpPr>
      <xdr:spPr>
        <a:xfrm>
          <a:off x="12763500" y="65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121185</xdr:rowOff>
    </xdr:from>
    <xdr:ext cx="469744" cy="259045"/>
    <xdr:sp macro="" textlink="">
      <xdr:nvSpPr>
        <xdr:cNvPr id="535" name="テキスト ボックス 534"/>
        <xdr:cNvSpPr txBox="1"/>
      </xdr:nvSpPr>
      <xdr:spPr>
        <a:xfrm>
          <a:off x="12579428" y="66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7" name="テキスト ボックス 59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09" name="直線コネクタ 608"/>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0" name="公債費最小値テキスト"/>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1" name="直線コネクタ 610"/>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2" name="公債費最大値テキスト"/>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3" name="直線コネクタ 612"/>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44907</xdr:rowOff>
    </xdr:from>
    <xdr:to>
      <xdr:col>85</xdr:col>
      <xdr:colOff>127000</xdr:colOff>
      <xdr:row>76</xdr:row>
      <xdr:rowOff>53442</xdr:rowOff>
    </xdr:to>
    <xdr:cxnSp macro="">
      <xdr:nvCxnSpPr>
        <xdr:cNvPr id="614" name="直線コネクタ 613"/>
        <xdr:cNvCxnSpPr/>
      </xdr:nvCxnSpPr>
      <xdr:spPr>
        <a:xfrm flipV="1">
          <a:off x="15481300" y="12903657"/>
          <a:ext cx="838200" cy="17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5" name="公債費平均値テキスト"/>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6" name="フローチャート: 判断 615"/>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53442</xdr:rowOff>
    </xdr:from>
    <xdr:to>
      <xdr:col>81</xdr:col>
      <xdr:colOff>50800</xdr:colOff>
      <xdr:row>76</xdr:row>
      <xdr:rowOff>59830</xdr:rowOff>
    </xdr:to>
    <xdr:cxnSp macro="">
      <xdr:nvCxnSpPr>
        <xdr:cNvPr id="617" name="直線コネクタ 616"/>
        <xdr:cNvCxnSpPr/>
      </xdr:nvCxnSpPr>
      <xdr:spPr>
        <a:xfrm flipV="1">
          <a:off x="14592300" y="13083642"/>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18" name="フローチャート: 判断 617"/>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19" name="テキスト ボックス 618"/>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59830</xdr:rowOff>
    </xdr:from>
    <xdr:to>
      <xdr:col>76</xdr:col>
      <xdr:colOff>114300</xdr:colOff>
      <xdr:row>76</xdr:row>
      <xdr:rowOff>65112</xdr:rowOff>
    </xdr:to>
    <xdr:cxnSp macro="">
      <xdr:nvCxnSpPr>
        <xdr:cNvPr id="620" name="直線コネクタ 619"/>
        <xdr:cNvCxnSpPr/>
      </xdr:nvCxnSpPr>
      <xdr:spPr>
        <a:xfrm flipV="1">
          <a:off x="13703300" y="13090030"/>
          <a:ext cx="8890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1" name="フローチャート: 判断 620"/>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2" name="テキスト ボックス 621"/>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65112</xdr:rowOff>
    </xdr:from>
    <xdr:to>
      <xdr:col>71</xdr:col>
      <xdr:colOff>177800</xdr:colOff>
      <xdr:row>76</xdr:row>
      <xdr:rowOff>94526</xdr:rowOff>
    </xdr:to>
    <xdr:cxnSp macro="">
      <xdr:nvCxnSpPr>
        <xdr:cNvPr id="623" name="直線コネクタ 622"/>
        <xdr:cNvCxnSpPr/>
      </xdr:nvCxnSpPr>
      <xdr:spPr>
        <a:xfrm flipV="1">
          <a:off x="12814300" y="13095312"/>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164922</xdr:rowOff>
    </xdr:from>
    <xdr:to>
      <xdr:col>72</xdr:col>
      <xdr:colOff>38100</xdr:colOff>
      <xdr:row>76</xdr:row>
      <xdr:rowOff>95072</xdr:rowOff>
    </xdr:to>
    <xdr:sp macro="" textlink="">
      <xdr:nvSpPr>
        <xdr:cNvPr id="624" name="フローチャート: 判断 623"/>
        <xdr:cNvSpPr/>
      </xdr:nvSpPr>
      <xdr:spPr>
        <a:xfrm>
          <a:off x="13652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111599</xdr:rowOff>
    </xdr:from>
    <xdr:ext cx="534377" cy="259045"/>
    <xdr:sp macro="" textlink="">
      <xdr:nvSpPr>
        <xdr:cNvPr id="625" name="テキスト ボックス 624"/>
        <xdr:cNvSpPr txBox="1"/>
      </xdr:nvSpPr>
      <xdr:spPr>
        <a:xfrm>
          <a:off x="13436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10452</xdr:rowOff>
    </xdr:from>
    <xdr:to>
      <xdr:col>67</xdr:col>
      <xdr:colOff>101600</xdr:colOff>
      <xdr:row>76</xdr:row>
      <xdr:rowOff>112052</xdr:rowOff>
    </xdr:to>
    <xdr:sp macro="" textlink="">
      <xdr:nvSpPr>
        <xdr:cNvPr id="626" name="フローチャート: 判断 625"/>
        <xdr:cNvSpPr/>
      </xdr:nvSpPr>
      <xdr:spPr>
        <a:xfrm>
          <a:off x="12763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128579</xdr:rowOff>
    </xdr:from>
    <xdr:ext cx="534377" cy="259045"/>
    <xdr:sp macro="" textlink="">
      <xdr:nvSpPr>
        <xdr:cNvPr id="627" name="テキスト ボックス 626"/>
        <xdr:cNvSpPr txBox="1"/>
      </xdr:nvSpPr>
      <xdr:spPr>
        <a:xfrm>
          <a:off x="12547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165557</xdr:rowOff>
    </xdr:from>
    <xdr:to>
      <xdr:col>85</xdr:col>
      <xdr:colOff>177800</xdr:colOff>
      <xdr:row>75</xdr:row>
      <xdr:rowOff>95707</xdr:rowOff>
    </xdr:to>
    <xdr:sp macro="" textlink="">
      <xdr:nvSpPr>
        <xdr:cNvPr id="633" name="楕円 632"/>
        <xdr:cNvSpPr/>
      </xdr:nvSpPr>
      <xdr:spPr>
        <a:xfrm>
          <a:off x="16268700" y="128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16984</xdr:rowOff>
    </xdr:from>
    <xdr:ext cx="534377" cy="259045"/>
    <xdr:sp macro="" textlink="">
      <xdr:nvSpPr>
        <xdr:cNvPr id="634" name="公債費該当値テキスト"/>
        <xdr:cNvSpPr txBox="1"/>
      </xdr:nvSpPr>
      <xdr:spPr>
        <a:xfrm>
          <a:off x="16370300" y="127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2642</xdr:rowOff>
    </xdr:from>
    <xdr:to>
      <xdr:col>81</xdr:col>
      <xdr:colOff>101600</xdr:colOff>
      <xdr:row>76</xdr:row>
      <xdr:rowOff>104242</xdr:rowOff>
    </xdr:to>
    <xdr:sp macro="" textlink="">
      <xdr:nvSpPr>
        <xdr:cNvPr id="635" name="楕円 634"/>
        <xdr:cNvSpPr/>
      </xdr:nvSpPr>
      <xdr:spPr>
        <a:xfrm>
          <a:off x="15430500" y="130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120769</xdr:rowOff>
    </xdr:from>
    <xdr:ext cx="534377" cy="259045"/>
    <xdr:sp macro="" textlink="">
      <xdr:nvSpPr>
        <xdr:cNvPr id="636" name="テキスト ボックス 635"/>
        <xdr:cNvSpPr txBox="1"/>
      </xdr:nvSpPr>
      <xdr:spPr>
        <a:xfrm>
          <a:off x="15214111" y="1280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9030</xdr:rowOff>
    </xdr:from>
    <xdr:to>
      <xdr:col>76</xdr:col>
      <xdr:colOff>165100</xdr:colOff>
      <xdr:row>76</xdr:row>
      <xdr:rowOff>110630</xdr:rowOff>
    </xdr:to>
    <xdr:sp macro="" textlink="">
      <xdr:nvSpPr>
        <xdr:cNvPr id="637" name="楕円 636"/>
        <xdr:cNvSpPr/>
      </xdr:nvSpPr>
      <xdr:spPr>
        <a:xfrm>
          <a:off x="14541500" y="130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127157</xdr:rowOff>
    </xdr:from>
    <xdr:ext cx="534377" cy="259045"/>
    <xdr:sp macro="" textlink="">
      <xdr:nvSpPr>
        <xdr:cNvPr id="638" name="テキスト ボックス 637"/>
        <xdr:cNvSpPr txBox="1"/>
      </xdr:nvSpPr>
      <xdr:spPr>
        <a:xfrm>
          <a:off x="14325111" y="128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14312</xdr:rowOff>
    </xdr:from>
    <xdr:to>
      <xdr:col>72</xdr:col>
      <xdr:colOff>38100</xdr:colOff>
      <xdr:row>76</xdr:row>
      <xdr:rowOff>115912</xdr:rowOff>
    </xdr:to>
    <xdr:sp macro="" textlink="">
      <xdr:nvSpPr>
        <xdr:cNvPr id="639" name="楕円 638"/>
        <xdr:cNvSpPr/>
      </xdr:nvSpPr>
      <xdr:spPr>
        <a:xfrm>
          <a:off x="13652500" y="130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107039</xdr:rowOff>
    </xdr:from>
    <xdr:ext cx="534377" cy="259045"/>
    <xdr:sp macro="" textlink="">
      <xdr:nvSpPr>
        <xdr:cNvPr id="640" name="テキスト ボックス 639"/>
        <xdr:cNvSpPr txBox="1"/>
      </xdr:nvSpPr>
      <xdr:spPr>
        <a:xfrm>
          <a:off x="13436111" y="1313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43726</xdr:rowOff>
    </xdr:from>
    <xdr:to>
      <xdr:col>67</xdr:col>
      <xdr:colOff>101600</xdr:colOff>
      <xdr:row>76</xdr:row>
      <xdr:rowOff>145326</xdr:rowOff>
    </xdr:to>
    <xdr:sp macro="" textlink="">
      <xdr:nvSpPr>
        <xdr:cNvPr id="641" name="楕円 640"/>
        <xdr:cNvSpPr/>
      </xdr:nvSpPr>
      <xdr:spPr>
        <a:xfrm>
          <a:off x="12763500" y="130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136453</xdr:rowOff>
    </xdr:from>
    <xdr:ext cx="534377" cy="259045"/>
    <xdr:sp macro="" textlink="">
      <xdr:nvSpPr>
        <xdr:cNvPr id="642" name="テキスト ボックス 641"/>
        <xdr:cNvSpPr txBox="1"/>
      </xdr:nvSpPr>
      <xdr:spPr>
        <a:xfrm>
          <a:off x="12547111" y="131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6" name="直線コネクタ 665"/>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7" name="積立金最小値テキスト"/>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68" name="直線コネクタ 667"/>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69" name="積立金最大値テキスト"/>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0" name="直線コネクタ 669"/>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160967</xdr:rowOff>
    </xdr:from>
    <xdr:to>
      <xdr:col>85</xdr:col>
      <xdr:colOff>127000</xdr:colOff>
      <xdr:row>99</xdr:row>
      <xdr:rowOff>13342</xdr:rowOff>
    </xdr:to>
    <xdr:cxnSp macro="">
      <xdr:nvCxnSpPr>
        <xdr:cNvPr id="671" name="直線コネクタ 670"/>
        <xdr:cNvCxnSpPr/>
      </xdr:nvCxnSpPr>
      <xdr:spPr>
        <a:xfrm flipV="1">
          <a:off x="15481300" y="16963067"/>
          <a:ext cx="8382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2" name="積立金平均値テキスト"/>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3" name="フローチャート: 判断 672"/>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167966</xdr:rowOff>
    </xdr:from>
    <xdr:to>
      <xdr:col>81</xdr:col>
      <xdr:colOff>50800</xdr:colOff>
      <xdr:row>99</xdr:row>
      <xdr:rowOff>13342</xdr:rowOff>
    </xdr:to>
    <xdr:cxnSp macro="">
      <xdr:nvCxnSpPr>
        <xdr:cNvPr id="674" name="直線コネクタ 673"/>
        <xdr:cNvCxnSpPr/>
      </xdr:nvCxnSpPr>
      <xdr:spPr>
        <a:xfrm>
          <a:off x="14592300" y="16970066"/>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5" name="フローチャート: 判断 674"/>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6" name="テキスト ボックス 675"/>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167966</xdr:rowOff>
    </xdr:from>
    <xdr:to>
      <xdr:col>76</xdr:col>
      <xdr:colOff>114300</xdr:colOff>
      <xdr:row>99</xdr:row>
      <xdr:rowOff>27998</xdr:rowOff>
    </xdr:to>
    <xdr:cxnSp macro="">
      <xdr:nvCxnSpPr>
        <xdr:cNvPr id="677" name="直線コネクタ 676"/>
        <xdr:cNvCxnSpPr/>
      </xdr:nvCxnSpPr>
      <xdr:spPr>
        <a:xfrm flipV="1">
          <a:off x="13703300" y="16970066"/>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78" name="フローチャート: 判断 677"/>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79" name="テキスト ボックス 678"/>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27998</xdr:rowOff>
    </xdr:from>
    <xdr:to>
      <xdr:col>71</xdr:col>
      <xdr:colOff>177800</xdr:colOff>
      <xdr:row>99</xdr:row>
      <xdr:rowOff>32014</xdr:rowOff>
    </xdr:to>
    <xdr:cxnSp macro="">
      <xdr:nvCxnSpPr>
        <xdr:cNvPr id="680" name="直線コネクタ 679"/>
        <xdr:cNvCxnSpPr/>
      </xdr:nvCxnSpPr>
      <xdr:spPr>
        <a:xfrm flipV="1">
          <a:off x="12814300" y="17001548"/>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44208</xdr:rowOff>
    </xdr:from>
    <xdr:to>
      <xdr:col>72</xdr:col>
      <xdr:colOff>38100</xdr:colOff>
      <xdr:row>98</xdr:row>
      <xdr:rowOff>145808</xdr:rowOff>
    </xdr:to>
    <xdr:sp macro="" textlink="">
      <xdr:nvSpPr>
        <xdr:cNvPr id="681" name="フローチャート: 判断 680"/>
        <xdr:cNvSpPr/>
      </xdr:nvSpPr>
      <xdr:spPr>
        <a:xfrm>
          <a:off x="13652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162335</xdr:rowOff>
    </xdr:from>
    <xdr:ext cx="534377" cy="259045"/>
    <xdr:sp macro="" textlink="">
      <xdr:nvSpPr>
        <xdr:cNvPr id="682" name="テキスト ボックス 681"/>
        <xdr:cNvSpPr txBox="1"/>
      </xdr:nvSpPr>
      <xdr:spPr>
        <a:xfrm>
          <a:off x="13436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67895</xdr:rowOff>
    </xdr:from>
    <xdr:to>
      <xdr:col>67</xdr:col>
      <xdr:colOff>101600</xdr:colOff>
      <xdr:row>98</xdr:row>
      <xdr:rowOff>169495</xdr:rowOff>
    </xdr:to>
    <xdr:sp macro="" textlink="">
      <xdr:nvSpPr>
        <xdr:cNvPr id="683" name="フローチャート: 判断 682"/>
        <xdr:cNvSpPr/>
      </xdr:nvSpPr>
      <xdr:spPr>
        <a:xfrm>
          <a:off x="12763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14572</xdr:rowOff>
    </xdr:from>
    <xdr:ext cx="534377" cy="259045"/>
    <xdr:sp macro="" textlink="">
      <xdr:nvSpPr>
        <xdr:cNvPr id="684" name="テキスト ボックス 683"/>
        <xdr:cNvSpPr txBox="1"/>
      </xdr:nvSpPr>
      <xdr:spPr>
        <a:xfrm>
          <a:off x="12547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110167</xdr:rowOff>
    </xdr:from>
    <xdr:to>
      <xdr:col>85</xdr:col>
      <xdr:colOff>177800</xdr:colOff>
      <xdr:row>99</xdr:row>
      <xdr:rowOff>40317</xdr:rowOff>
    </xdr:to>
    <xdr:sp macro="" textlink="">
      <xdr:nvSpPr>
        <xdr:cNvPr id="690" name="楕円 689"/>
        <xdr:cNvSpPr/>
      </xdr:nvSpPr>
      <xdr:spPr>
        <a:xfrm>
          <a:off x="16268700" y="169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33661</xdr:rowOff>
    </xdr:from>
    <xdr:ext cx="534377" cy="259045"/>
    <xdr:sp macro="" textlink="">
      <xdr:nvSpPr>
        <xdr:cNvPr id="691" name="積立金該当値テキスト"/>
        <xdr:cNvSpPr txBox="1"/>
      </xdr:nvSpPr>
      <xdr:spPr>
        <a:xfrm>
          <a:off x="16370300" y="168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133992</xdr:rowOff>
    </xdr:from>
    <xdr:to>
      <xdr:col>81</xdr:col>
      <xdr:colOff>101600</xdr:colOff>
      <xdr:row>99</xdr:row>
      <xdr:rowOff>64142</xdr:rowOff>
    </xdr:to>
    <xdr:sp macro="" textlink="">
      <xdr:nvSpPr>
        <xdr:cNvPr id="692" name="楕円 691"/>
        <xdr:cNvSpPr/>
      </xdr:nvSpPr>
      <xdr:spPr>
        <a:xfrm>
          <a:off x="15430500" y="169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55269</xdr:rowOff>
    </xdr:from>
    <xdr:ext cx="469744" cy="259045"/>
    <xdr:sp macro="" textlink="">
      <xdr:nvSpPr>
        <xdr:cNvPr id="693" name="テキスト ボックス 692"/>
        <xdr:cNvSpPr txBox="1"/>
      </xdr:nvSpPr>
      <xdr:spPr>
        <a:xfrm>
          <a:off x="15246428" y="170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117166</xdr:rowOff>
    </xdr:from>
    <xdr:to>
      <xdr:col>76</xdr:col>
      <xdr:colOff>165100</xdr:colOff>
      <xdr:row>99</xdr:row>
      <xdr:rowOff>47316</xdr:rowOff>
    </xdr:to>
    <xdr:sp macro="" textlink="">
      <xdr:nvSpPr>
        <xdr:cNvPr id="694" name="楕円 693"/>
        <xdr:cNvSpPr/>
      </xdr:nvSpPr>
      <xdr:spPr>
        <a:xfrm>
          <a:off x="14541500" y="169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38443</xdr:rowOff>
    </xdr:from>
    <xdr:ext cx="534377" cy="259045"/>
    <xdr:sp macro="" textlink="">
      <xdr:nvSpPr>
        <xdr:cNvPr id="695" name="テキスト ボックス 694"/>
        <xdr:cNvSpPr txBox="1"/>
      </xdr:nvSpPr>
      <xdr:spPr>
        <a:xfrm>
          <a:off x="14325111" y="170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148648</xdr:rowOff>
    </xdr:from>
    <xdr:to>
      <xdr:col>72</xdr:col>
      <xdr:colOff>38100</xdr:colOff>
      <xdr:row>99</xdr:row>
      <xdr:rowOff>78798</xdr:rowOff>
    </xdr:to>
    <xdr:sp macro="" textlink="">
      <xdr:nvSpPr>
        <xdr:cNvPr id="696" name="楕円 695"/>
        <xdr:cNvSpPr/>
      </xdr:nvSpPr>
      <xdr:spPr>
        <a:xfrm>
          <a:off x="13652500" y="169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69925</xdr:rowOff>
    </xdr:from>
    <xdr:ext cx="469744" cy="259045"/>
    <xdr:sp macro="" textlink="">
      <xdr:nvSpPr>
        <xdr:cNvPr id="697" name="テキスト ボックス 696"/>
        <xdr:cNvSpPr txBox="1"/>
      </xdr:nvSpPr>
      <xdr:spPr>
        <a:xfrm>
          <a:off x="13468428" y="1704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152664</xdr:rowOff>
    </xdr:from>
    <xdr:to>
      <xdr:col>67</xdr:col>
      <xdr:colOff>101600</xdr:colOff>
      <xdr:row>99</xdr:row>
      <xdr:rowOff>82814</xdr:rowOff>
    </xdr:to>
    <xdr:sp macro="" textlink="">
      <xdr:nvSpPr>
        <xdr:cNvPr id="698" name="楕円 697"/>
        <xdr:cNvSpPr/>
      </xdr:nvSpPr>
      <xdr:spPr>
        <a:xfrm>
          <a:off x="12763500" y="169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73941</xdr:rowOff>
    </xdr:from>
    <xdr:ext cx="469744" cy="259045"/>
    <xdr:sp macro="" textlink="">
      <xdr:nvSpPr>
        <xdr:cNvPr id="699" name="テキスト ボックス 698"/>
        <xdr:cNvSpPr txBox="1"/>
      </xdr:nvSpPr>
      <xdr:spPr>
        <a:xfrm>
          <a:off x="12579428" y="1704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1" name="直線コネクタ 720"/>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4" name="投資及び出資金最大値テキスト"/>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5" name="直線コネクタ 724"/>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7" name="投資及び出資金平均値テキスト"/>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28" name="フローチャート: 判断 727"/>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0" name="フローチャート: 判断 729"/>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1" name="テキスト ボックス 730"/>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3" name="フローチャート: 判断 732"/>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4" name="テキスト ボックス 733"/>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170876</xdr:rowOff>
    </xdr:from>
    <xdr:to>
      <xdr:col>102</xdr:col>
      <xdr:colOff>165100</xdr:colOff>
      <xdr:row>38</xdr:row>
      <xdr:rowOff>101026</xdr:rowOff>
    </xdr:to>
    <xdr:sp macro="" textlink="">
      <xdr:nvSpPr>
        <xdr:cNvPr id="736" name="フローチャート: 判断 735"/>
        <xdr:cNvSpPr/>
      </xdr:nvSpPr>
      <xdr:spPr>
        <a:xfrm>
          <a:off x="19494500" y="651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117553</xdr:rowOff>
    </xdr:from>
    <xdr:ext cx="469744" cy="259045"/>
    <xdr:sp macro="" textlink="">
      <xdr:nvSpPr>
        <xdr:cNvPr id="737" name="テキスト ボックス 736"/>
        <xdr:cNvSpPr txBox="1"/>
      </xdr:nvSpPr>
      <xdr:spPr>
        <a:xfrm>
          <a:off x="19310428" y="628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30950</xdr:rowOff>
    </xdr:from>
    <xdr:to>
      <xdr:col>98</xdr:col>
      <xdr:colOff>38100</xdr:colOff>
      <xdr:row>38</xdr:row>
      <xdr:rowOff>132550</xdr:rowOff>
    </xdr:to>
    <xdr:sp macro="" textlink="">
      <xdr:nvSpPr>
        <xdr:cNvPr id="738" name="フローチャート: 判断 737"/>
        <xdr:cNvSpPr/>
      </xdr:nvSpPr>
      <xdr:spPr>
        <a:xfrm>
          <a:off x="186055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149077</xdr:rowOff>
    </xdr:from>
    <xdr:ext cx="469744" cy="259045"/>
    <xdr:sp macro="" textlink="">
      <xdr:nvSpPr>
        <xdr:cNvPr id="739" name="テキスト ボックス 738"/>
        <xdr:cNvSpPr txBox="1"/>
      </xdr:nvSpPr>
      <xdr:spPr>
        <a:xfrm>
          <a:off x="18421428" y="63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78" name="直線コネクタ 777"/>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1" name="貸付金最大値テキスト"/>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2" name="直線コネクタ 781"/>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4" name="貸付金平均値テキスト"/>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5" name="フローチャート: 判断 784"/>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7" name="フローチャート: 判断 786"/>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88" name="テキスト ボックス 787"/>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42488</xdr:rowOff>
    </xdr:from>
    <xdr:to>
      <xdr:col>107</xdr:col>
      <xdr:colOff>50800</xdr:colOff>
      <xdr:row>59</xdr:row>
      <xdr:rowOff>44450</xdr:rowOff>
    </xdr:to>
    <xdr:cxnSp macro="">
      <xdr:nvCxnSpPr>
        <xdr:cNvPr id="789" name="直線コネクタ 788"/>
        <xdr:cNvCxnSpPr/>
      </xdr:nvCxnSpPr>
      <xdr:spPr>
        <a:xfrm>
          <a:off x="19545300" y="10158038"/>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0" name="フローチャート: 判断 789"/>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1" name="テキスト ボックス 790"/>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42488</xdr:rowOff>
    </xdr:from>
    <xdr:to>
      <xdr:col>102</xdr:col>
      <xdr:colOff>114300</xdr:colOff>
      <xdr:row>59</xdr:row>
      <xdr:rowOff>44450</xdr:rowOff>
    </xdr:to>
    <xdr:cxnSp macro="">
      <xdr:nvCxnSpPr>
        <xdr:cNvPr id="792" name="直線コネクタ 791"/>
        <xdr:cNvCxnSpPr/>
      </xdr:nvCxnSpPr>
      <xdr:spPr>
        <a:xfrm flipV="1">
          <a:off x="18656300" y="10158038"/>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45314</xdr:rowOff>
    </xdr:from>
    <xdr:to>
      <xdr:col>102</xdr:col>
      <xdr:colOff>165100</xdr:colOff>
      <xdr:row>58</xdr:row>
      <xdr:rowOff>146914</xdr:rowOff>
    </xdr:to>
    <xdr:sp macro="" textlink="">
      <xdr:nvSpPr>
        <xdr:cNvPr id="793" name="フローチャート: 判断 792"/>
        <xdr:cNvSpPr/>
      </xdr:nvSpPr>
      <xdr:spPr>
        <a:xfrm>
          <a:off x="19494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163441</xdr:rowOff>
    </xdr:from>
    <xdr:ext cx="469744" cy="259045"/>
    <xdr:sp macro="" textlink="">
      <xdr:nvSpPr>
        <xdr:cNvPr id="794" name="テキスト ボックス 793"/>
        <xdr:cNvSpPr txBox="1"/>
      </xdr:nvSpPr>
      <xdr:spPr>
        <a:xfrm>
          <a:off x="19310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60801</xdr:rowOff>
    </xdr:from>
    <xdr:to>
      <xdr:col>98</xdr:col>
      <xdr:colOff>38100</xdr:colOff>
      <xdr:row>58</xdr:row>
      <xdr:rowOff>162401</xdr:rowOff>
    </xdr:to>
    <xdr:sp macro="" textlink="">
      <xdr:nvSpPr>
        <xdr:cNvPr id="795" name="フローチャート: 判断 794"/>
        <xdr:cNvSpPr/>
      </xdr:nvSpPr>
      <xdr:spPr>
        <a:xfrm>
          <a:off x="18605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7478</xdr:rowOff>
    </xdr:from>
    <xdr:ext cx="469744" cy="259045"/>
    <xdr:sp macro="" textlink="">
      <xdr:nvSpPr>
        <xdr:cNvPr id="796" name="テキスト ボックス 795"/>
        <xdr:cNvSpPr txBox="1"/>
      </xdr:nvSpPr>
      <xdr:spPr>
        <a:xfrm>
          <a:off x="18421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163138</xdr:rowOff>
    </xdr:from>
    <xdr:to>
      <xdr:col>102</xdr:col>
      <xdr:colOff>165100</xdr:colOff>
      <xdr:row>59</xdr:row>
      <xdr:rowOff>93288</xdr:rowOff>
    </xdr:to>
    <xdr:sp macro="" textlink="">
      <xdr:nvSpPr>
        <xdr:cNvPr id="808" name="楕円 807"/>
        <xdr:cNvSpPr/>
      </xdr:nvSpPr>
      <xdr:spPr>
        <a:xfrm>
          <a:off x="19494500" y="101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84415</xdr:rowOff>
    </xdr:from>
    <xdr:ext cx="378565" cy="259045"/>
    <xdr:sp macro="" textlink="">
      <xdr:nvSpPr>
        <xdr:cNvPr id="809" name="テキスト ボックス 808"/>
        <xdr:cNvSpPr txBox="1"/>
      </xdr:nvSpPr>
      <xdr:spPr>
        <a:xfrm>
          <a:off x="19356017" y="10199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4" name="テキスト ボックス 82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8" name="テキスト ボックス 82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0" name="テキスト ボックス 82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6" name="直線コネクタ 835"/>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7" name="繰出金最小値テキスト"/>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38" name="直線コネクタ 837"/>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39" name="繰出金最大値テキスト"/>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0" name="直線コネクタ 839"/>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57576</xdr:rowOff>
    </xdr:from>
    <xdr:to>
      <xdr:col>116</xdr:col>
      <xdr:colOff>63500</xdr:colOff>
      <xdr:row>75</xdr:row>
      <xdr:rowOff>66015</xdr:rowOff>
    </xdr:to>
    <xdr:cxnSp macro="">
      <xdr:nvCxnSpPr>
        <xdr:cNvPr id="841" name="直線コネクタ 840"/>
        <xdr:cNvCxnSpPr/>
      </xdr:nvCxnSpPr>
      <xdr:spPr>
        <a:xfrm flipV="1">
          <a:off x="21323300" y="12916326"/>
          <a:ext cx="8382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2" name="繰出金平均値テキスト"/>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3" name="フローチャート: 判断 842"/>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66015</xdr:rowOff>
    </xdr:from>
    <xdr:to>
      <xdr:col>111</xdr:col>
      <xdr:colOff>177800</xdr:colOff>
      <xdr:row>75</xdr:row>
      <xdr:rowOff>97028</xdr:rowOff>
    </xdr:to>
    <xdr:cxnSp macro="">
      <xdr:nvCxnSpPr>
        <xdr:cNvPr id="844" name="直線コネクタ 843"/>
        <xdr:cNvCxnSpPr/>
      </xdr:nvCxnSpPr>
      <xdr:spPr>
        <a:xfrm flipV="1">
          <a:off x="20434300" y="12924765"/>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5" name="フローチャート: 判断 844"/>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6" name="テキスト ボックス 845"/>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97028</xdr:rowOff>
    </xdr:from>
    <xdr:to>
      <xdr:col>107</xdr:col>
      <xdr:colOff>50800</xdr:colOff>
      <xdr:row>75</xdr:row>
      <xdr:rowOff>106724</xdr:rowOff>
    </xdr:to>
    <xdr:cxnSp macro="">
      <xdr:nvCxnSpPr>
        <xdr:cNvPr id="847" name="直線コネクタ 846"/>
        <xdr:cNvCxnSpPr/>
      </xdr:nvCxnSpPr>
      <xdr:spPr>
        <a:xfrm flipV="1">
          <a:off x="19545300" y="12955778"/>
          <a:ext cx="889000" cy="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48" name="フローチャート: 判断 847"/>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49" name="テキスト ボックス 848"/>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74911</xdr:rowOff>
    </xdr:from>
    <xdr:to>
      <xdr:col>102</xdr:col>
      <xdr:colOff>114300</xdr:colOff>
      <xdr:row>75</xdr:row>
      <xdr:rowOff>106724</xdr:rowOff>
    </xdr:to>
    <xdr:cxnSp macro="">
      <xdr:nvCxnSpPr>
        <xdr:cNvPr id="850" name="直線コネクタ 849"/>
        <xdr:cNvCxnSpPr/>
      </xdr:nvCxnSpPr>
      <xdr:spPr>
        <a:xfrm>
          <a:off x="18656300" y="12933661"/>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51" name="フローチャート: 判断 850"/>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163365</xdr:rowOff>
    </xdr:from>
    <xdr:ext cx="534377" cy="259045"/>
    <xdr:sp macro="" textlink="">
      <xdr:nvSpPr>
        <xdr:cNvPr id="852" name="テキスト ボックス 851"/>
        <xdr:cNvSpPr txBox="1"/>
      </xdr:nvSpPr>
      <xdr:spPr>
        <a:xfrm>
          <a:off x="19278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53" name="フローチャート: 判断 852"/>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18470</xdr:rowOff>
    </xdr:from>
    <xdr:ext cx="534377" cy="259045"/>
    <xdr:sp macro="" textlink="">
      <xdr:nvSpPr>
        <xdr:cNvPr id="854" name="テキスト ボックス 853"/>
        <xdr:cNvSpPr txBox="1"/>
      </xdr:nvSpPr>
      <xdr:spPr>
        <a:xfrm>
          <a:off x="18389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6776</xdr:rowOff>
    </xdr:from>
    <xdr:to>
      <xdr:col>116</xdr:col>
      <xdr:colOff>114300</xdr:colOff>
      <xdr:row>75</xdr:row>
      <xdr:rowOff>108376</xdr:rowOff>
    </xdr:to>
    <xdr:sp macro="" textlink="">
      <xdr:nvSpPr>
        <xdr:cNvPr id="860" name="楕円 859"/>
        <xdr:cNvSpPr/>
      </xdr:nvSpPr>
      <xdr:spPr>
        <a:xfrm>
          <a:off x="22110700" y="128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29653</xdr:rowOff>
    </xdr:from>
    <xdr:ext cx="534377" cy="259045"/>
    <xdr:sp macro="" textlink="">
      <xdr:nvSpPr>
        <xdr:cNvPr id="861" name="繰出金該当値テキスト"/>
        <xdr:cNvSpPr txBox="1"/>
      </xdr:nvSpPr>
      <xdr:spPr>
        <a:xfrm>
          <a:off x="22212300" y="127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15215</xdr:rowOff>
    </xdr:from>
    <xdr:to>
      <xdr:col>112</xdr:col>
      <xdr:colOff>38100</xdr:colOff>
      <xdr:row>75</xdr:row>
      <xdr:rowOff>116815</xdr:rowOff>
    </xdr:to>
    <xdr:sp macro="" textlink="">
      <xdr:nvSpPr>
        <xdr:cNvPr id="862" name="楕円 861"/>
        <xdr:cNvSpPr/>
      </xdr:nvSpPr>
      <xdr:spPr>
        <a:xfrm>
          <a:off x="21272500" y="128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133342</xdr:rowOff>
    </xdr:from>
    <xdr:ext cx="534377" cy="259045"/>
    <xdr:sp macro="" textlink="">
      <xdr:nvSpPr>
        <xdr:cNvPr id="863" name="テキスト ボックス 862"/>
        <xdr:cNvSpPr txBox="1"/>
      </xdr:nvSpPr>
      <xdr:spPr>
        <a:xfrm>
          <a:off x="21056111" y="1264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46228</xdr:rowOff>
    </xdr:from>
    <xdr:to>
      <xdr:col>107</xdr:col>
      <xdr:colOff>101600</xdr:colOff>
      <xdr:row>75</xdr:row>
      <xdr:rowOff>147828</xdr:rowOff>
    </xdr:to>
    <xdr:sp macro="" textlink="">
      <xdr:nvSpPr>
        <xdr:cNvPr id="864" name="楕円 863"/>
        <xdr:cNvSpPr/>
      </xdr:nvSpPr>
      <xdr:spPr>
        <a:xfrm>
          <a:off x="20383500" y="129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164355</xdr:rowOff>
    </xdr:from>
    <xdr:ext cx="534377" cy="259045"/>
    <xdr:sp macro="" textlink="">
      <xdr:nvSpPr>
        <xdr:cNvPr id="865" name="テキスト ボックス 864"/>
        <xdr:cNvSpPr txBox="1"/>
      </xdr:nvSpPr>
      <xdr:spPr>
        <a:xfrm>
          <a:off x="20167111" y="1268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55924</xdr:rowOff>
    </xdr:from>
    <xdr:to>
      <xdr:col>102</xdr:col>
      <xdr:colOff>165100</xdr:colOff>
      <xdr:row>75</xdr:row>
      <xdr:rowOff>157525</xdr:rowOff>
    </xdr:to>
    <xdr:sp macro="" textlink="">
      <xdr:nvSpPr>
        <xdr:cNvPr id="866" name="楕円 865"/>
        <xdr:cNvSpPr/>
      </xdr:nvSpPr>
      <xdr:spPr>
        <a:xfrm>
          <a:off x="19494500" y="12914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148651</xdr:rowOff>
    </xdr:from>
    <xdr:ext cx="534377" cy="259045"/>
    <xdr:sp macro="" textlink="">
      <xdr:nvSpPr>
        <xdr:cNvPr id="867" name="テキスト ボックス 866"/>
        <xdr:cNvSpPr txBox="1"/>
      </xdr:nvSpPr>
      <xdr:spPr>
        <a:xfrm>
          <a:off x="19278111" y="130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24111</xdr:rowOff>
    </xdr:from>
    <xdr:to>
      <xdr:col>98</xdr:col>
      <xdr:colOff>38100</xdr:colOff>
      <xdr:row>75</xdr:row>
      <xdr:rowOff>125711</xdr:rowOff>
    </xdr:to>
    <xdr:sp macro="" textlink="">
      <xdr:nvSpPr>
        <xdr:cNvPr id="868" name="楕円 867"/>
        <xdr:cNvSpPr/>
      </xdr:nvSpPr>
      <xdr:spPr>
        <a:xfrm>
          <a:off x="18605500" y="128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9" name="テキスト ボックス 868"/>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0" name="直線コネクタ 87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1" name="テキスト ボックス 88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2" name="直線コネクタ 88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3" name="テキスト ボックス 88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4" name="直線コネクタ 88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5" name="テキスト ボックス 88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6" name="直線コネクタ 88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87" name="テキスト ボックス 88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9" name="テキスト ボックス 88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1" name="直線コネクタ 89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3" name="直線コネクタ 89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5" name="直線コネクタ 89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6" name="直線コネクタ 89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898" name="フローチャート: 判断 89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899" name="直線コネクタ 89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0" name="フローチャート: 判断 89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1" name="テキスト ボックス 90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2" name="直線コネクタ 90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3" name="フローチャート: 判断 902"/>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4" name="テキスト ボックス 903"/>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5" name="直線コネクタ 90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06" name="フローチャート: 判断 905"/>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07" name="テキスト ボックス 906"/>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08" name="フローチャート: 判断 907"/>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09" name="テキスト ボックス 908"/>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楕円 91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17" name="楕円 91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18" name="テキスト ボックス 91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19" name="楕円 91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0" name="テキスト ボックス 919"/>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1" name="楕円 92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2" name="テキスト ボックス 921"/>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3" name="楕円 92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4" name="テキスト ボックス 923"/>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659,747</a:t>
          </a:r>
          <a:r>
            <a:rPr kumimoji="1" lang="ja-JP" altLang="ja-JP" sz="1100">
              <a:solidFill>
                <a:schemeClr val="dk1"/>
              </a:solidFill>
              <a:effectLst/>
              <a:latin typeface="+mn-lt"/>
              <a:ea typeface="+mn-ea"/>
              <a:cs typeface="+mn-cs"/>
            </a:rPr>
            <a:t>円となっている。 扶助費については、住民一人当たり</a:t>
          </a:r>
          <a:r>
            <a:rPr kumimoji="1" lang="en-US" altLang="ja-JP" sz="1100">
              <a:solidFill>
                <a:schemeClr val="dk1"/>
              </a:solidFill>
              <a:effectLst/>
              <a:latin typeface="+mn-lt"/>
              <a:ea typeface="+mn-ea"/>
              <a:cs typeface="+mn-cs"/>
            </a:rPr>
            <a:t>145,948</a:t>
          </a:r>
          <a:r>
            <a:rPr kumimoji="1" lang="ja-JP" altLang="ja-JP" sz="1100">
              <a:solidFill>
                <a:schemeClr val="dk1"/>
              </a:solidFill>
              <a:effectLst/>
              <a:latin typeface="+mn-lt"/>
              <a:ea typeface="+mn-ea"/>
              <a:cs typeface="+mn-cs"/>
            </a:rPr>
            <a:t>円と高い水準となっている。特に障害福祉サービス費負担金や子育て支援に係る事業費の伸びが著しい。類似団体および全国平均を上回っている状況であるため、由布市の財政規模や今後の財政状況を踏まえた単独事業費の見直しが求められる。普通建設事業費については、</a:t>
          </a:r>
          <a:r>
            <a:rPr kumimoji="1" lang="ja-JP" altLang="en-US" sz="1100">
              <a:solidFill>
                <a:schemeClr val="dk1"/>
              </a:solidFill>
              <a:effectLst/>
              <a:latin typeface="+mn-lt"/>
              <a:ea typeface="+mn-ea"/>
              <a:cs typeface="+mn-cs"/>
            </a:rPr>
            <a:t>前年度からは減少しているものの、</a:t>
          </a:r>
          <a:r>
            <a:rPr kumimoji="1" lang="ja-JP" altLang="ja-JP" sz="1100">
              <a:solidFill>
                <a:schemeClr val="dk1"/>
              </a:solidFill>
              <a:effectLst/>
              <a:latin typeface="+mn-lt"/>
              <a:ea typeface="+mn-ea"/>
              <a:cs typeface="+mn-cs"/>
            </a:rPr>
            <a:t>道路改良費等によ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新規整備が</a:t>
          </a:r>
          <a:r>
            <a:rPr kumimoji="1" lang="ja-JP" altLang="en-US" sz="1100">
              <a:solidFill>
                <a:schemeClr val="dk1"/>
              </a:solidFill>
              <a:effectLst/>
              <a:latin typeface="+mn-lt"/>
              <a:ea typeface="+mn-ea"/>
              <a:cs typeface="+mn-cs"/>
            </a:rPr>
            <a:t>大分県、類似団体、全国平均ともに上回る状況が続いている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新環境センター整備といった大規模事業に加え、施設老朽化対策も見込まれている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市の財政規模を踏まえた適正な事業規模を保ち、健全で身の丈に合った財政運営を行っていく必要がある。 災害復旧事業費については、前年度比では減となっているものの、令和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月豪雨等の災害復旧費により、大分県、類似団体、全国平均全てを上回っている状況である。早期復旧に向け、最優先で事業に取り組みつつ、経費の減少を図っていく。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33,580
32,936
319.32
23,037,294
22,154,316
620,889
11,259,744
21,091,165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131862</xdr:rowOff>
    </xdr:from>
    <xdr:to>
      <xdr:col>24</xdr:col>
      <xdr:colOff>63500</xdr:colOff>
      <xdr:row>37</xdr:row>
      <xdr:rowOff>139504</xdr:rowOff>
    </xdr:to>
    <xdr:cxnSp macro="">
      <xdr:nvCxnSpPr>
        <xdr:cNvPr id="62" name="直線コネクタ 61"/>
        <xdr:cNvCxnSpPr/>
      </xdr:nvCxnSpPr>
      <xdr:spPr>
        <a:xfrm flipV="1">
          <a:off x="3797300" y="6475512"/>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139504</xdr:rowOff>
    </xdr:from>
    <xdr:to>
      <xdr:col>19</xdr:col>
      <xdr:colOff>177800</xdr:colOff>
      <xdr:row>37</xdr:row>
      <xdr:rowOff>153351</xdr:rowOff>
    </xdr:to>
    <xdr:cxnSp macro="">
      <xdr:nvCxnSpPr>
        <xdr:cNvPr id="65" name="直線コネクタ 64"/>
        <xdr:cNvCxnSpPr/>
      </xdr:nvCxnSpPr>
      <xdr:spPr>
        <a:xfrm flipV="1">
          <a:off x="2908300" y="6483154"/>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153351</xdr:rowOff>
    </xdr:from>
    <xdr:to>
      <xdr:col>15</xdr:col>
      <xdr:colOff>50800</xdr:colOff>
      <xdr:row>37</xdr:row>
      <xdr:rowOff>155375</xdr:rowOff>
    </xdr:to>
    <xdr:cxnSp macro="">
      <xdr:nvCxnSpPr>
        <xdr:cNvPr id="68" name="直線コネクタ 67"/>
        <xdr:cNvCxnSpPr/>
      </xdr:nvCxnSpPr>
      <xdr:spPr>
        <a:xfrm flipV="1">
          <a:off x="2019300" y="6497001"/>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147472</xdr:rowOff>
    </xdr:from>
    <xdr:to>
      <xdr:col>10</xdr:col>
      <xdr:colOff>114300</xdr:colOff>
      <xdr:row>37</xdr:row>
      <xdr:rowOff>155375</xdr:rowOff>
    </xdr:to>
    <xdr:cxnSp macro="">
      <xdr:nvCxnSpPr>
        <xdr:cNvPr id="71" name="直線コネクタ 70"/>
        <xdr:cNvCxnSpPr/>
      </xdr:nvCxnSpPr>
      <xdr:spPr>
        <a:xfrm>
          <a:off x="1130300" y="6491122"/>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70481</xdr:rowOff>
    </xdr:from>
    <xdr:to>
      <xdr:col>10</xdr:col>
      <xdr:colOff>165100</xdr:colOff>
      <xdr:row>38</xdr:row>
      <xdr:rowOff>631</xdr:rowOff>
    </xdr:to>
    <xdr:sp macro="" textlink="">
      <xdr:nvSpPr>
        <xdr:cNvPr id="72" name="フローチャート: 判断 71"/>
        <xdr:cNvSpPr/>
      </xdr:nvSpPr>
      <xdr:spPr>
        <a:xfrm>
          <a:off x="19685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17158</xdr:rowOff>
    </xdr:from>
    <xdr:ext cx="469744" cy="259045"/>
    <xdr:sp macro="" textlink="">
      <xdr:nvSpPr>
        <xdr:cNvPr id="73" name="テキスト ボックス 72"/>
        <xdr:cNvSpPr txBox="1"/>
      </xdr:nvSpPr>
      <xdr:spPr>
        <a:xfrm>
          <a:off x="1784428" y="618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56961</xdr:rowOff>
    </xdr:from>
    <xdr:to>
      <xdr:col>6</xdr:col>
      <xdr:colOff>38100</xdr:colOff>
      <xdr:row>37</xdr:row>
      <xdr:rowOff>158561</xdr:rowOff>
    </xdr:to>
    <xdr:sp macro="" textlink="">
      <xdr:nvSpPr>
        <xdr:cNvPr id="74" name="フローチャート: 判断 73"/>
        <xdr:cNvSpPr/>
      </xdr:nvSpPr>
      <xdr:spPr>
        <a:xfrm>
          <a:off x="1079500" y="640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3638</xdr:rowOff>
    </xdr:from>
    <xdr:ext cx="469744" cy="259045"/>
    <xdr:sp macro="" textlink="">
      <xdr:nvSpPr>
        <xdr:cNvPr id="75" name="テキスト ボックス 74"/>
        <xdr:cNvSpPr txBox="1"/>
      </xdr:nvSpPr>
      <xdr:spPr>
        <a:xfrm>
          <a:off x="895428" y="617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81062</xdr:rowOff>
    </xdr:from>
    <xdr:to>
      <xdr:col>24</xdr:col>
      <xdr:colOff>114300</xdr:colOff>
      <xdr:row>38</xdr:row>
      <xdr:rowOff>11212</xdr:rowOff>
    </xdr:to>
    <xdr:sp macro="" textlink="">
      <xdr:nvSpPr>
        <xdr:cNvPr id="81" name="楕円 80"/>
        <xdr:cNvSpPr/>
      </xdr:nvSpPr>
      <xdr:spPr>
        <a:xfrm>
          <a:off x="4584700" y="64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48908</xdr:rowOff>
    </xdr:from>
    <xdr:ext cx="469744" cy="259045"/>
    <xdr:sp macro="" textlink="">
      <xdr:nvSpPr>
        <xdr:cNvPr id="82" name="議会費該当値テキスト"/>
        <xdr:cNvSpPr txBox="1"/>
      </xdr:nvSpPr>
      <xdr:spPr>
        <a:xfrm>
          <a:off x="4686300" y="639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88704</xdr:rowOff>
    </xdr:from>
    <xdr:to>
      <xdr:col>20</xdr:col>
      <xdr:colOff>38100</xdr:colOff>
      <xdr:row>38</xdr:row>
      <xdr:rowOff>18854</xdr:rowOff>
    </xdr:to>
    <xdr:sp macro="" textlink="">
      <xdr:nvSpPr>
        <xdr:cNvPr id="83" name="楕円 82"/>
        <xdr:cNvSpPr/>
      </xdr:nvSpPr>
      <xdr:spPr>
        <a:xfrm>
          <a:off x="3746500" y="64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9981</xdr:rowOff>
    </xdr:from>
    <xdr:ext cx="469744" cy="259045"/>
    <xdr:sp macro="" textlink="">
      <xdr:nvSpPr>
        <xdr:cNvPr id="84" name="テキスト ボックス 83"/>
        <xdr:cNvSpPr txBox="1"/>
      </xdr:nvSpPr>
      <xdr:spPr>
        <a:xfrm>
          <a:off x="3562428" y="652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102551</xdr:rowOff>
    </xdr:from>
    <xdr:to>
      <xdr:col>15</xdr:col>
      <xdr:colOff>101600</xdr:colOff>
      <xdr:row>38</xdr:row>
      <xdr:rowOff>32700</xdr:rowOff>
    </xdr:to>
    <xdr:sp macro="" textlink="">
      <xdr:nvSpPr>
        <xdr:cNvPr id="85" name="楕円 84"/>
        <xdr:cNvSpPr/>
      </xdr:nvSpPr>
      <xdr:spPr>
        <a:xfrm>
          <a:off x="2857500" y="64462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23827</xdr:rowOff>
    </xdr:from>
    <xdr:ext cx="469744" cy="259045"/>
    <xdr:sp macro="" textlink="">
      <xdr:nvSpPr>
        <xdr:cNvPr id="86" name="テキスト ボックス 85"/>
        <xdr:cNvSpPr txBox="1"/>
      </xdr:nvSpPr>
      <xdr:spPr>
        <a:xfrm>
          <a:off x="2673428" y="65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104575</xdr:rowOff>
    </xdr:from>
    <xdr:to>
      <xdr:col>10</xdr:col>
      <xdr:colOff>165100</xdr:colOff>
      <xdr:row>38</xdr:row>
      <xdr:rowOff>34725</xdr:rowOff>
    </xdr:to>
    <xdr:sp macro="" textlink="">
      <xdr:nvSpPr>
        <xdr:cNvPr id="87" name="楕円 86"/>
        <xdr:cNvSpPr/>
      </xdr:nvSpPr>
      <xdr:spPr>
        <a:xfrm>
          <a:off x="1968500" y="644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25853</xdr:rowOff>
    </xdr:from>
    <xdr:ext cx="469744" cy="259045"/>
    <xdr:sp macro="" textlink="">
      <xdr:nvSpPr>
        <xdr:cNvPr id="88" name="テキスト ボックス 87"/>
        <xdr:cNvSpPr txBox="1"/>
      </xdr:nvSpPr>
      <xdr:spPr>
        <a:xfrm>
          <a:off x="1784428" y="654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96672</xdr:rowOff>
    </xdr:from>
    <xdr:to>
      <xdr:col>6</xdr:col>
      <xdr:colOff>38100</xdr:colOff>
      <xdr:row>38</xdr:row>
      <xdr:rowOff>26822</xdr:rowOff>
    </xdr:to>
    <xdr:sp macro="" textlink="">
      <xdr:nvSpPr>
        <xdr:cNvPr id="89" name="楕円 88"/>
        <xdr:cNvSpPr/>
      </xdr:nvSpPr>
      <xdr:spPr>
        <a:xfrm>
          <a:off x="1079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17949</xdr:rowOff>
    </xdr:from>
    <xdr:ext cx="469744" cy="259045"/>
    <xdr:sp macro="" textlink="">
      <xdr:nvSpPr>
        <xdr:cNvPr id="90" name="テキスト ボックス 89"/>
        <xdr:cNvSpPr txBox="1"/>
      </xdr:nvSpPr>
      <xdr:spPr>
        <a:xfrm>
          <a:off x="895428" y="653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34338</xdr:rowOff>
    </xdr:from>
    <xdr:to>
      <xdr:col>24</xdr:col>
      <xdr:colOff>63500</xdr:colOff>
      <xdr:row>58</xdr:row>
      <xdr:rowOff>48291</xdr:rowOff>
    </xdr:to>
    <xdr:cxnSp macro="">
      <xdr:nvCxnSpPr>
        <xdr:cNvPr id="119" name="直線コネクタ 118"/>
        <xdr:cNvCxnSpPr/>
      </xdr:nvCxnSpPr>
      <xdr:spPr>
        <a:xfrm flipV="1">
          <a:off x="3797300" y="9978438"/>
          <a:ext cx="838200" cy="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48291</xdr:rowOff>
    </xdr:from>
    <xdr:to>
      <xdr:col>19</xdr:col>
      <xdr:colOff>177800</xdr:colOff>
      <xdr:row>58</xdr:row>
      <xdr:rowOff>61801</xdr:rowOff>
    </xdr:to>
    <xdr:cxnSp macro="">
      <xdr:nvCxnSpPr>
        <xdr:cNvPr id="122" name="直線コネクタ 121"/>
        <xdr:cNvCxnSpPr/>
      </xdr:nvCxnSpPr>
      <xdr:spPr>
        <a:xfrm flipV="1">
          <a:off x="2908300" y="9992391"/>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6493</xdr:rowOff>
    </xdr:from>
    <xdr:to>
      <xdr:col>15</xdr:col>
      <xdr:colOff>50800</xdr:colOff>
      <xdr:row>58</xdr:row>
      <xdr:rowOff>61801</xdr:rowOff>
    </xdr:to>
    <xdr:cxnSp macro="">
      <xdr:nvCxnSpPr>
        <xdr:cNvPr id="125" name="直線コネクタ 124"/>
        <xdr:cNvCxnSpPr/>
      </xdr:nvCxnSpPr>
      <xdr:spPr>
        <a:xfrm>
          <a:off x="2019300" y="9779143"/>
          <a:ext cx="889000" cy="2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6493</xdr:rowOff>
    </xdr:from>
    <xdr:to>
      <xdr:col>10</xdr:col>
      <xdr:colOff>114300</xdr:colOff>
      <xdr:row>58</xdr:row>
      <xdr:rowOff>40515</xdr:rowOff>
    </xdr:to>
    <xdr:cxnSp macro="">
      <xdr:nvCxnSpPr>
        <xdr:cNvPr id="128" name="直線コネクタ 127"/>
        <xdr:cNvCxnSpPr/>
      </xdr:nvCxnSpPr>
      <xdr:spPr>
        <a:xfrm flipV="1">
          <a:off x="1130300" y="9779143"/>
          <a:ext cx="889000" cy="20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106588</xdr:rowOff>
    </xdr:from>
    <xdr:to>
      <xdr:col>10</xdr:col>
      <xdr:colOff>165100</xdr:colOff>
      <xdr:row>57</xdr:row>
      <xdr:rowOff>36738</xdr:rowOff>
    </xdr:to>
    <xdr:sp macro="" textlink="">
      <xdr:nvSpPr>
        <xdr:cNvPr id="129" name="フローチャート: 判断 128"/>
        <xdr:cNvSpPr/>
      </xdr:nvSpPr>
      <xdr:spPr>
        <a:xfrm>
          <a:off x="1968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53265</xdr:rowOff>
    </xdr:from>
    <xdr:ext cx="599010" cy="259045"/>
    <xdr:sp macro="" textlink="">
      <xdr:nvSpPr>
        <xdr:cNvPr id="130" name="テキスト ボックス 129"/>
        <xdr:cNvSpPr txBox="1"/>
      </xdr:nvSpPr>
      <xdr:spPr>
        <a:xfrm>
          <a:off x="1719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143008</xdr:rowOff>
    </xdr:from>
    <xdr:to>
      <xdr:col>6</xdr:col>
      <xdr:colOff>38100</xdr:colOff>
      <xdr:row>58</xdr:row>
      <xdr:rowOff>73158</xdr:rowOff>
    </xdr:to>
    <xdr:sp macro="" textlink="">
      <xdr:nvSpPr>
        <xdr:cNvPr id="131" name="フローチャート: 判断 130"/>
        <xdr:cNvSpPr/>
      </xdr:nvSpPr>
      <xdr:spPr>
        <a:xfrm>
          <a:off x="1079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89685</xdr:rowOff>
    </xdr:from>
    <xdr:ext cx="599010" cy="259045"/>
    <xdr:sp macro="" textlink="">
      <xdr:nvSpPr>
        <xdr:cNvPr id="132" name="テキスト ボックス 131"/>
        <xdr:cNvSpPr txBox="1"/>
      </xdr:nvSpPr>
      <xdr:spPr>
        <a:xfrm>
          <a:off x="830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154988</xdr:rowOff>
    </xdr:from>
    <xdr:to>
      <xdr:col>24</xdr:col>
      <xdr:colOff>114300</xdr:colOff>
      <xdr:row>58</xdr:row>
      <xdr:rowOff>85138</xdr:rowOff>
    </xdr:to>
    <xdr:sp macro="" textlink="">
      <xdr:nvSpPr>
        <xdr:cNvPr id="138" name="楕円 137"/>
        <xdr:cNvSpPr/>
      </xdr:nvSpPr>
      <xdr:spPr>
        <a:xfrm>
          <a:off x="4584700" y="992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130573</xdr:rowOff>
    </xdr:from>
    <xdr:ext cx="534377" cy="259045"/>
    <xdr:sp macro="" textlink="">
      <xdr:nvSpPr>
        <xdr:cNvPr id="139" name="総務費該当値テキスト"/>
        <xdr:cNvSpPr txBox="1"/>
      </xdr:nvSpPr>
      <xdr:spPr>
        <a:xfrm>
          <a:off x="4686300" y="9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168941</xdr:rowOff>
    </xdr:from>
    <xdr:to>
      <xdr:col>20</xdr:col>
      <xdr:colOff>38100</xdr:colOff>
      <xdr:row>58</xdr:row>
      <xdr:rowOff>99091</xdr:rowOff>
    </xdr:to>
    <xdr:sp macro="" textlink="">
      <xdr:nvSpPr>
        <xdr:cNvPr id="140" name="楕円 139"/>
        <xdr:cNvSpPr/>
      </xdr:nvSpPr>
      <xdr:spPr>
        <a:xfrm>
          <a:off x="3746500" y="994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90218</xdr:rowOff>
    </xdr:from>
    <xdr:ext cx="534377" cy="259045"/>
    <xdr:sp macro="" textlink="">
      <xdr:nvSpPr>
        <xdr:cNvPr id="141" name="テキスト ボックス 140"/>
        <xdr:cNvSpPr txBox="1"/>
      </xdr:nvSpPr>
      <xdr:spPr>
        <a:xfrm>
          <a:off x="3530111" y="100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11001</xdr:rowOff>
    </xdr:from>
    <xdr:to>
      <xdr:col>15</xdr:col>
      <xdr:colOff>101600</xdr:colOff>
      <xdr:row>58</xdr:row>
      <xdr:rowOff>112601</xdr:rowOff>
    </xdr:to>
    <xdr:sp macro="" textlink="">
      <xdr:nvSpPr>
        <xdr:cNvPr id="142" name="楕円 141"/>
        <xdr:cNvSpPr/>
      </xdr:nvSpPr>
      <xdr:spPr>
        <a:xfrm>
          <a:off x="2857500" y="995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103728</xdr:rowOff>
    </xdr:from>
    <xdr:ext cx="534377" cy="259045"/>
    <xdr:sp macro="" textlink="">
      <xdr:nvSpPr>
        <xdr:cNvPr id="143" name="テキスト ボックス 142"/>
        <xdr:cNvSpPr txBox="1"/>
      </xdr:nvSpPr>
      <xdr:spPr>
        <a:xfrm>
          <a:off x="2641111" y="1004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127143</xdr:rowOff>
    </xdr:from>
    <xdr:to>
      <xdr:col>10</xdr:col>
      <xdr:colOff>165100</xdr:colOff>
      <xdr:row>57</xdr:row>
      <xdr:rowOff>57293</xdr:rowOff>
    </xdr:to>
    <xdr:sp macro="" textlink="">
      <xdr:nvSpPr>
        <xdr:cNvPr id="144" name="楕円 143"/>
        <xdr:cNvSpPr/>
      </xdr:nvSpPr>
      <xdr:spPr>
        <a:xfrm>
          <a:off x="1968500" y="97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48420</xdr:rowOff>
    </xdr:from>
    <xdr:ext cx="599010" cy="259045"/>
    <xdr:sp macro="" textlink="">
      <xdr:nvSpPr>
        <xdr:cNvPr id="145" name="テキスト ボックス 144"/>
        <xdr:cNvSpPr txBox="1"/>
      </xdr:nvSpPr>
      <xdr:spPr>
        <a:xfrm>
          <a:off x="1719795" y="982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161165</xdr:rowOff>
    </xdr:from>
    <xdr:to>
      <xdr:col>6</xdr:col>
      <xdr:colOff>38100</xdr:colOff>
      <xdr:row>58</xdr:row>
      <xdr:rowOff>91315</xdr:rowOff>
    </xdr:to>
    <xdr:sp macro="" textlink="">
      <xdr:nvSpPr>
        <xdr:cNvPr id="146" name="楕円 145"/>
        <xdr:cNvSpPr/>
      </xdr:nvSpPr>
      <xdr:spPr>
        <a:xfrm>
          <a:off x="1079500" y="993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82442</xdr:rowOff>
    </xdr:from>
    <xdr:ext cx="534377" cy="259045"/>
    <xdr:sp macro="" textlink="">
      <xdr:nvSpPr>
        <xdr:cNvPr id="147" name="テキスト ボックス 146"/>
        <xdr:cNvSpPr txBox="1"/>
      </xdr:nvSpPr>
      <xdr:spPr>
        <a:xfrm>
          <a:off x="863111" y="1002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117422</xdr:rowOff>
    </xdr:from>
    <xdr:to>
      <xdr:col>24</xdr:col>
      <xdr:colOff>63500</xdr:colOff>
      <xdr:row>76</xdr:row>
      <xdr:rowOff>140660</xdr:rowOff>
    </xdr:to>
    <xdr:cxnSp macro="">
      <xdr:nvCxnSpPr>
        <xdr:cNvPr id="177" name="直線コネクタ 176"/>
        <xdr:cNvCxnSpPr/>
      </xdr:nvCxnSpPr>
      <xdr:spPr>
        <a:xfrm flipV="1">
          <a:off x="3797300" y="13147622"/>
          <a:ext cx="838200" cy="2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113012</xdr:rowOff>
    </xdr:from>
    <xdr:to>
      <xdr:col>19</xdr:col>
      <xdr:colOff>177800</xdr:colOff>
      <xdr:row>76</xdr:row>
      <xdr:rowOff>140660</xdr:rowOff>
    </xdr:to>
    <xdr:cxnSp macro="">
      <xdr:nvCxnSpPr>
        <xdr:cNvPr id="180" name="直線コネクタ 179"/>
        <xdr:cNvCxnSpPr/>
      </xdr:nvCxnSpPr>
      <xdr:spPr>
        <a:xfrm>
          <a:off x="2908300" y="13143212"/>
          <a:ext cx="8890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113012</xdr:rowOff>
    </xdr:from>
    <xdr:to>
      <xdr:col>15</xdr:col>
      <xdr:colOff>50800</xdr:colOff>
      <xdr:row>77</xdr:row>
      <xdr:rowOff>31621</xdr:rowOff>
    </xdr:to>
    <xdr:cxnSp macro="">
      <xdr:nvCxnSpPr>
        <xdr:cNvPr id="183" name="直線コネクタ 182"/>
        <xdr:cNvCxnSpPr/>
      </xdr:nvCxnSpPr>
      <xdr:spPr>
        <a:xfrm flipV="1">
          <a:off x="2019300" y="13143212"/>
          <a:ext cx="889000" cy="9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31621</xdr:rowOff>
    </xdr:from>
    <xdr:to>
      <xdr:col>10</xdr:col>
      <xdr:colOff>114300</xdr:colOff>
      <xdr:row>77</xdr:row>
      <xdr:rowOff>83164</xdr:rowOff>
    </xdr:to>
    <xdr:cxnSp macro="">
      <xdr:nvCxnSpPr>
        <xdr:cNvPr id="186" name="直線コネクタ 185"/>
        <xdr:cNvCxnSpPr/>
      </xdr:nvCxnSpPr>
      <xdr:spPr>
        <a:xfrm flipV="1">
          <a:off x="1130300" y="13233271"/>
          <a:ext cx="889000" cy="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169938</xdr:rowOff>
    </xdr:from>
    <xdr:to>
      <xdr:col>10</xdr:col>
      <xdr:colOff>165100</xdr:colOff>
      <xdr:row>77</xdr:row>
      <xdr:rowOff>100088</xdr:rowOff>
    </xdr:to>
    <xdr:sp macro="" textlink="">
      <xdr:nvSpPr>
        <xdr:cNvPr id="187" name="フローチャート: 判断 186"/>
        <xdr:cNvSpPr/>
      </xdr:nvSpPr>
      <xdr:spPr>
        <a:xfrm>
          <a:off x="1968500" y="1320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91215</xdr:rowOff>
    </xdr:from>
    <xdr:ext cx="599010" cy="259045"/>
    <xdr:sp macro="" textlink="">
      <xdr:nvSpPr>
        <xdr:cNvPr id="188" name="テキスト ボックス 187"/>
        <xdr:cNvSpPr txBox="1"/>
      </xdr:nvSpPr>
      <xdr:spPr>
        <a:xfrm>
          <a:off x="1719795" y="1329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10716</xdr:rowOff>
    </xdr:from>
    <xdr:to>
      <xdr:col>6</xdr:col>
      <xdr:colOff>38100</xdr:colOff>
      <xdr:row>77</xdr:row>
      <xdr:rowOff>112316</xdr:rowOff>
    </xdr:to>
    <xdr:sp macro="" textlink="">
      <xdr:nvSpPr>
        <xdr:cNvPr id="189" name="フローチャート: 判断 188"/>
        <xdr:cNvSpPr/>
      </xdr:nvSpPr>
      <xdr:spPr>
        <a:xfrm>
          <a:off x="1079500" y="1321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128843</xdr:rowOff>
    </xdr:from>
    <xdr:ext cx="599010" cy="259045"/>
    <xdr:sp macro="" textlink="">
      <xdr:nvSpPr>
        <xdr:cNvPr id="190" name="テキスト ボックス 189"/>
        <xdr:cNvSpPr txBox="1"/>
      </xdr:nvSpPr>
      <xdr:spPr>
        <a:xfrm>
          <a:off x="830795" y="1298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66622</xdr:rowOff>
    </xdr:from>
    <xdr:to>
      <xdr:col>24</xdr:col>
      <xdr:colOff>114300</xdr:colOff>
      <xdr:row>76</xdr:row>
      <xdr:rowOff>168222</xdr:rowOff>
    </xdr:to>
    <xdr:sp macro="" textlink="">
      <xdr:nvSpPr>
        <xdr:cNvPr id="196" name="楕円 195"/>
        <xdr:cNvSpPr/>
      </xdr:nvSpPr>
      <xdr:spPr>
        <a:xfrm>
          <a:off x="4584700" y="130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45049</xdr:rowOff>
    </xdr:from>
    <xdr:ext cx="599010" cy="259045"/>
    <xdr:sp macro="" textlink="">
      <xdr:nvSpPr>
        <xdr:cNvPr id="197" name="民生費該当値テキスト"/>
        <xdr:cNvSpPr txBox="1"/>
      </xdr:nvSpPr>
      <xdr:spPr>
        <a:xfrm>
          <a:off x="4686300" y="1307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89860</xdr:rowOff>
    </xdr:from>
    <xdr:to>
      <xdr:col>20</xdr:col>
      <xdr:colOff>38100</xdr:colOff>
      <xdr:row>77</xdr:row>
      <xdr:rowOff>20010</xdr:rowOff>
    </xdr:to>
    <xdr:sp macro="" textlink="">
      <xdr:nvSpPr>
        <xdr:cNvPr id="198" name="楕円 197"/>
        <xdr:cNvSpPr/>
      </xdr:nvSpPr>
      <xdr:spPr>
        <a:xfrm>
          <a:off x="3746500" y="131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36537</xdr:rowOff>
    </xdr:from>
    <xdr:ext cx="599010" cy="259045"/>
    <xdr:sp macro="" textlink="">
      <xdr:nvSpPr>
        <xdr:cNvPr id="199" name="テキスト ボックス 198"/>
        <xdr:cNvSpPr txBox="1"/>
      </xdr:nvSpPr>
      <xdr:spPr>
        <a:xfrm>
          <a:off x="3497795" y="1289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62212</xdr:rowOff>
    </xdr:from>
    <xdr:to>
      <xdr:col>15</xdr:col>
      <xdr:colOff>101600</xdr:colOff>
      <xdr:row>76</xdr:row>
      <xdr:rowOff>163812</xdr:rowOff>
    </xdr:to>
    <xdr:sp macro="" textlink="">
      <xdr:nvSpPr>
        <xdr:cNvPr id="200" name="楕円 199"/>
        <xdr:cNvSpPr/>
      </xdr:nvSpPr>
      <xdr:spPr>
        <a:xfrm>
          <a:off x="2857500" y="130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154939</xdr:rowOff>
    </xdr:from>
    <xdr:ext cx="599010" cy="259045"/>
    <xdr:sp macro="" textlink="">
      <xdr:nvSpPr>
        <xdr:cNvPr id="201" name="テキスト ボックス 200"/>
        <xdr:cNvSpPr txBox="1"/>
      </xdr:nvSpPr>
      <xdr:spPr>
        <a:xfrm>
          <a:off x="2608795" y="131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152271</xdr:rowOff>
    </xdr:from>
    <xdr:to>
      <xdr:col>10</xdr:col>
      <xdr:colOff>165100</xdr:colOff>
      <xdr:row>77</xdr:row>
      <xdr:rowOff>82421</xdr:rowOff>
    </xdr:to>
    <xdr:sp macro="" textlink="">
      <xdr:nvSpPr>
        <xdr:cNvPr id="202" name="楕円 201"/>
        <xdr:cNvSpPr/>
      </xdr:nvSpPr>
      <xdr:spPr>
        <a:xfrm>
          <a:off x="1968500" y="131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98949</xdr:rowOff>
    </xdr:from>
    <xdr:ext cx="599010" cy="259045"/>
    <xdr:sp macro="" textlink="">
      <xdr:nvSpPr>
        <xdr:cNvPr id="203" name="テキスト ボックス 202"/>
        <xdr:cNvSpPr txBox="1"/>
      </xdr:nvSpPr>
      <xdr:spPr>
        <a:xfrm>
          <a:off x="1719795" y="1295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32364</xdr:rowOff>
    </xdr:from>
    <xdr:to>
      <xdr:col>6</xdr:col>
      <xdr:colOff>38100</xdr:colOff>
      <xdr:row>77</xdr:row>
      <xdr:rowOff>133964</xdr:rowOff>
    </xdr:to>
    <xdr:sp macro="" textlink="">
      <xdr:nvSpPr>
        <xdr:cNvPr id="204" name="楕円 203"/>
        <xdr:cNvSpPr/>
      </xdr:nvSpPr>
      <xdr:spPr>
        <a:xfrm>
          <a:off x="1079500" y="132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125091</xdr:rowOff>
    </xdr:from>
    <xdr:ext cx="599010" cy="259045"/>
    <xdr:sp macro="" textlink="">
      <xdr:nvSpPr>
        <xdr:cNvPr id="205" name="テキスト ボックス 204"/>
        <xdr:cNvSpPr txBox="1"/>
      </xdr:nvSpPr>
      <xdr:spPr>
        <a:xfrm>
          <a:off x="830795" y="1332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167506</xdr:rowOff>
    </xdr:from>
    <xdr:to>
      <xdr:col>24</xdr:col>
      <xdr:colOff>63500</xdr:colOff>
      <xdr:row>97</xdr:row>
      <xdr:rowOff>36830</xdr:rowOff>
    </xdr:to>
    <xdr:cxnSp macro="">
      <xdr:nvCxnSpPr>
        <xdr:cNvPr id="234" name="直線コネクタ 233"/>
        <xdr:cNvCxnSpPr/>
      </xdr:nvCxnSpPr>
      <xdr:spPr>
        <a:xfrm>
          <a:off x="3797300" y="16455256"/>
          <a:ext cx="838200" cy="2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59187</xdr:rowOff>
    </xdr:from>
    <xdr:to>
      <xdr:col>19</xdr:col>
      <xdr:colOff>177800</xdr:colOff>
      <xdr:row>95</xdr:row>
      <xdr:rowOff>167506</xdr:rowOff>
    </xdr:to>
    <xdr:cxnSp macro="">
      <xdr:nvCxnSpPr>
        <xdr:cNvPr id="237" name="直線コネクタ 236"/>
        <xdr:cNvCxnSpPr/>
      </xdr:nvCxnSpPr>
      <xdr:spPr>
        <a:xfrm>
          <a:off x="2908300" y="16346937"/>
          <a:ext cx="889000" cy="10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59187</xdr:rowOff>
    </xdr:from>
    <xdr:to>
      <xdr:col>15</xdr:col>
      <xdr:colOff>50800</xdr:colOff>
      <xdr:row>97</xdr:row>
      <xdr:rowOff>16659</xdr:rowOff>
    </xdr:to>
    <xdr:cxnSp macro="">
      <xdr:nvCxnSpPr>
        <xdr:cNvPr id="240" name="直線コネクタ 239"/>
        <xdr:cNvCxnSpPr/>
      </xdr:nvCxnSpPr>
      <xdr:spPr>
        <a:xfrm flipV="1">
          <a:off x="2019300" y="16346937"/>
          <a:ext cx="889000" cy="30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16659</xdr:rowOff>
    </xdr:from>
    <xdr:to>
      <xdr:col>10</xdr:col>
      <xdr:colOff>114300</xdr:colOff>
      <xdr:row>97</xdr:row>
      <xdr:rowOff>106407</xdr:rowOff>
    </xdr:to>
    <xdr:cxnSp macro="">
      <xdr:nvCxnSpPr>
        <xdr:cNvPr id="243" name="直線コネクタ 242"/>
        <xdr:cNvCxnSpPr/>
      </xdr:nvCxnSpPr>
      <xdr:spPr>
        <a:xfrm flipV="1">
          <a:off x="1130300" y="16647309"/>
          <a:ext cx="889000" cy="8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73606</xdr:rowOff>
    </xdr:from>
    <xdr:to>
      <xdr:col>10</xdr:col>
      <xdr:colOff>165100</xdr:colOff>
      <xdr:row>97</xdr:row>
      <xdr:rowOff>3756</xdr:rowOff>
    </xdr:to>
    <xdr:sp macro="" textlink="">
      <xdr:nvSpPr>
        <xdr:cNvPr id="244" name="フローチャート: 判断 243"/>
        <xdr:cNvSpPr/>
      </xdr:nvSpPr>
      <xdr:spPr>
        <a:xfrm>
          <a:off x="1968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20283</xdr:rowOff>
    </xdr:from>
    <xdr:ext cx="534377" cy="259045"/>
    <xdr:sp macro="" textlink="">
      <xdr:nvSpPr>
        <xdr:cNvPr id="245" name="テキスト ボックス 244"/>
        <xdr:cNvSpPr txBox="1"/>
      </xdr:nvSpPr>
      <xdr:spPr>
        <a:xfrm>
          <a:off x="1752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84023</xdr:rowOff>
    </xdr:from>
    <xdr:to>
      <xdr:col>6</xdr:col>
      <xdr:colOff>38100</xdr:colOff>
      <xdr:row>97</xdr:row>
      <xdr:rowOff>14173</xdr:rowOff>
    </xdr:to>
    <xdr:sp macro="" textlink="">
      <xdr:nvSpPr>
        <xdr:cNvPr id="246" name="フローチャート: 判断 245"/>
        <xdr:cNvSpPr/>
      </xdr:nvSpPr>
      <xdr:spPr>
        <a:xfrm>
          <a:off x="1079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30700</xdr:rowOff>
    </xdr:from>
    <xdr:ext cx="534377" cy="259045"/>
    <xdr:sp macro="" textlink="">
      <xdr:nvSpPr>
        <xdr:cNvPr id="247" name="テキスト ボックス 246"/>
        <xdr:cNvSpPr txBox="1"/>
      </xdr:nvSpPr>
      <xdr:spPr>
        <a:xfrm>
          <a:off x="863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157480</xdr:rowOff>
    </xdr:from>
    <xdr:to>
      <xdr:col>24</xdr:col>
      <xdr:colOff>114300</xdr:colOff>
      <xdr:row>97</xdr:row>
      <xdr:rowOff>87630</xdr:rowOff>
    </xdr:to>
    <xdr:sp macro="" textlink="">
      <xdr:nvSpPr>
        <xdr:cNvPr id="253" name="楕円 252"/>
        <xdr:cNvSpPr/>
      </xdr:nvSpPr>
      <xdr:spPr>
        <a:xfrm>
          <a:off x="45847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135907</xdr:rowOff>
    </xdr:from>
    <xdr:ext cx="534377" cy="259045"/>
    <xdr:sp macro="" textlink="">
      <xdr:nvSpPr>
        <xdr:cNvPr id="254" name="衛生費該当値テキスト"/>
        <xdr:cNvSpPr txBox="1"/>
      </xdr:nvSpPr>
      <xdr:spPr>
        <a:xfrm>
          <a:off x="4686300" y="165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116706</xdr:rowOff>
    </xdr:from>
    <xdr:to>
      <xdr:col>20</xdr:col>
      <xdr:colOff>38100</xdr:colOff>
      <xdr:row>96</xdr:row>
      <xdr:rowOff>46856</xdr:rowOff>
    </xdr:to>
    <xdr:sp macro="" textlink="">
      <xdr:nvSpPr>
        <xdr:cNvPr id="255" name="楕円 254"/>
        <xdr:cNvSpPr/>
      </xdr:nvSpPr>
      <xdr:spPr>
        <a:xfrm>
          <a:off x="3746500" y="164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63383</xdr:rowOff>
    </xdr:from>
    <xdr:ext cx="534377" cy="259045"/>
    <xdr:sp macro="" textlink="">
      <xdr:nvSpPr>
        <xdr:cNvPr id="256" name="テキスト ボックス 255"/>
        <xdr:cNvSpPr txBox="1"/>
      </xdr:nvSpPr>
      <xdr:spPr>
        <a:xfrm>
          <a:off x="3530111" y="1617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8387</xdr:rowOff>
    </xdr:from>
    <xdr:to>
      <xdr:col>15</xdr:col>
      <xdr:colOff>101600</xdr:colOff>
      <xdr:row>95</xdr:row>
      <xdr:rowOff>109987</xdr:rowOff>
    </xdr:to>
    <xdr:sp macro="" textlink="">
      <xdr:nvSpPr>
        <xdr:cNvPr id="257" name="楕円 256"/>
        <xdr:cNvSpPr/>
      </xdr:nvSpPr>
      <xdr:spPr>
        <a:xfrm>
          <a:off x="2857500" y="162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126514</xdr:rowOff>
    </xdr:from>
    <xdr:ext cx="534377" cy="259045"/>
    <xdr:sp macro="" textlink="">
      <xdr:nvSpPr>
        <xdr:cNvPr id="258" name="テキスト ボックス 257"/>
        <xdr:cNvSpPr txBox="1"/>
      </xdr:nvSpPr>
      <xdr:spPr>
        <a:xfrm>
          <a:off x="2641111" y="1607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137309</xdr:rowOff>
    </xdr:from>
    <xdr:to>
      <xdr:col>10</xdr:col>
      <xdr:colOff>165100</xdr:colOff>
      <xdr:row>97</xdr:row>
      <xdr:rowOff>67459</xdr:rowOff>
    </xdr:to>
    <xdr:sp macro="" textlink="">
      <xdr:nvSpPr>
        <xdr:cNvPr id="259" name="楕円 258"/>
        <xdr:cNvSpPr/>
      </xdr:nvSpPr>
      <xdr:spPr>
        <a:xfrm>
          <a:off x="1968500" y="165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58586</xdr:rowOff>
    </xdr:from>
    <xdr:ext cx="534377" cy="259045"/>
    <xdr:sp macro="" textlink="">
      <xdr:nvSpPr>
        <xdr:cNvPr id="260" name="テキスト ボックス 259"/>
        <xdr:cNvSpPr txBox="1"/>
      </xdr:nvSpPr>
      <xdr:spPr>
        <a:xfrm>
          <a:off x="1752111" y="166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55607</xdr:rowOff>
    </xdr:from>
    <xdr:to>
      <xdr:col>6</xdr:col>
      <xdr:colOff>38100</xdr:colOff>
      <xdr:row>97</xdr:row>
      <xdr:rowOff>157207</xdr:rowOff>
    </xdr:to>
    <xdr:sp macro="" textlink="">
      <xdr:nvSpPr>
        <xdr:cNvPr id="261" name="楕円 260"/>
        <xdr:cNvSpPr/>
      </xdr:nvSpPr>
      <xdr:spPr>
        <a:xfrm>
          <a:off x="1079500" y="166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148334</xdr:rowOff>
    </xdr:from>
    <xdr:ext cx="534377" cy="259045"/>
    <xdr:sp macro="" textlink="">
      <xdr:nvSpPr>
        <xdr:cNvPr id="262" name="テキスト ボックス 261"/>
        <xdr:cNvSpPr txBox="1"/>
      </xdr:nvSpPr>
      <xdr:spPr>
        <a:xfrm>
          <a:off x="863111" y="167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91008</xdr:rowOff>
    </xdr:from>
    <xdr:to>
      <xdr:col>55</xdr:col>
      <xdr:colOff>0</xdr:colOff>
      <xdr:row>38</xdr:row>
      <xdr:rowOff>91008</xdr:rowOff>
    </xdr:to>
    <xdr:cxnSp macro="">
      <xdr:nvCxnSpPr>
        <xdr:cNvPr id="289" name="直線コネクタ 288"/>
        <xdr:cNvCxnSpPr/>
      </xdr:nvCxnSpPr>
      <xdr:spPr>
        <a:xfrm>
          <a:off x="9639300" y="6606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91008</xdr:rowOff>
    </xdr:from>
    <xdr:to>
      <xdr:col>50</xdr:col>
      <xdr:colOff>114300</xdr:colOff>
      <xdr:row>38</xdr:row>
      <xdr:rowOff>91466</xdr:rowOff>
    </xdr:to>
    <xdr:cxnSp macro="">
      <xdr:nvCxnSpPr>
        <xdr:cNvPr id="292" name="直線コネクタ 291"/>
        <xdr:cNvCxnSpPr/>
      </xdr:nvCxnSpPr>
      <xdr:spPr>
        <a:xfrm flipV="1">
          <a:off x="8750300" y="66061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91466</xdr:rowOff>
    </xdr:from>
    <xdr:to>
      <xdr:col>45</xdr:col>
      <xdr:colOff>177800</xdr:colOff>
      <xdr:row>38</xdr:row>
      <xdr:rowOff>91694</xdr:rowOff>
    </xdr:to>
    <xdr:cxnSp macro="">
      <xdr:nvCxnSpPr>
        <xdr:cNvPr id="295" name="直線コネクタ 294"/>
        <xdr:cNvCxnSpPr/>
      </xdr:nvCxnSpPr>
      <xdr:spPr>
        <a:xfrm flipV="1">
          <a:off x="7861300" y="660656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91694</xdr:rowOff>
    </xdr:from>
    <xdr:to>
      <xdr:col>41</xdr:col>
      <xdr:colOff>50800</xdr:colOff>
      <xdr:row>38</xdr:row>
      <xdr:rowOff>92151</xdr:rowOff>
    </xdr:to>
    <xdr:cxnSp macro="">
      <xdr:nvCxnSpPr>
        <xdr:cNvPr id="298" name="直線コネクタ 297"/>
        <xdr:cNvCxnSpPr/>
      </xdr:nvCxnSpPr>
      <xdr:spPr>
        <a:xfrm flipV="1">
          <a:off x="6972300" y="66067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97358</xdr:rowOff>
    </xdr:from>
    <xdr:to>
      <xdr:col>41</xdr:col>
      <xdr:colOff>101600</xdr:colOff>
      <xdr:row>38</xdr:row>
      <xdr:rowOff>27508</xdr:rowOff>
    </xdr:to>
    <xdr:sp macro="" textlink="">
      <xdr:nvSpPr>
        <xdr:cNvPr id="299" name="フローチャート: 判断 298"/>
        <xdr:cNvSpPr/>
      </xdr:nvSpPr>
      <xdr:spPr>
        <a:xfrm>
          <a:off x="7810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44035</xdr:rowOff>
    </xdr:from>
    <xdr:ext cx="378565" cy="259045"/>
    <xdr:sp macro="" textlink="">
      <xdr:nvSpPr>
        <xdr:cNvPr id="300" name="テキスト ボックス 299"/>
        <xdr:cNvSpPr txBox="1"/>
      </xdr:nvSpPr>
      <xdr:spPr>
        <a:xfrm>
          <a:off x="7672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94843</xdr:rowOff>
    </xdr:from>
    <xdr:to>
      <xdr:col>36</xdr:col>
      <xdr:colOff>165100</xdr:colOff>
      <xdr:row>38</xdr:row>
      <xdr:rowOff>24994</xdr:rowOff>
    </xdr:to>
    <xdr:sp macro="" textlink="">
      <xdr:nvSpPr>
        <xdr:cNvPr id="301" name="フローチャート: 判断 300"/>
        <xdr:cNvSpPr/>
      </xdr:nvSpPr>
      <xdr:spPr>
        <a:xfrm>
          <a:off x="6921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41520</xdr:rowOff>
    </xdr:from>
    <xdr:ext cx="378565" cy="259045"/>
    <xdr:sp macro="" textlink="">
      <xdr:nvSpPr>
        <xdr:cNvPr id="302" name="テキスト ボックス 301"/>
        <xdr:cNvSpPr txBox="1"/>
      </xdr:nvSpPr>
      <xdr:spPr>
        <a:xfrm>
          <a:off x="6783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40208</xdr:rowOff>
    </xdr:from>
    <xdr:to>
      <xdr:col>55</xdr:col>
      <xdr:colOff>50800</xdr:colOff>
      <xdr:row>38</xdr:row>
      <xdr:rowOff>141808</xdr:rowOff>
    </xdr:to>
    <xdr:sp macro="" textlink="">
      <xdr:nvSpPr>
        <xdr:cNvPr id="308" name="楕円 307"/>
        <xdr:cNvSpPr/>
      </xdr:nvSpPr>
      <xdr:spPr>
        <a:xfrm>
          <a:off x="10426700" y="65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126585</xdr:rowOff>
    </xdr:from>
    <xdr:ext cx="378565" cy="259045"/>
    <xdr:sp macro="" textlink="">
      <xdr:nvSpPr>
        <xdr:cNvPr id="309" name="労働費該当値テキスト"/>
        <xdr:cNvSpPr txBox="1"/>
      </xdr:nvSpPr>
      <xdr:spPr>
        <a:xfrm>
          <a:off x="10528300" y="647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40208</xdr:rowOff>
    </xdr:from>
    <xdr:to>
      <xdr:col>50</xdr:col>
      <xdr:colOff>165100</xdr:colOff>
      <xdr:row>38</xdr:row>
      <xdr:rowOff>141808</xdr:rowOff>
    </xdr:to>
    <xdr:sp macro="" textlink="">
      <xdr:nvSpPr>
        <xdr:cNvPr id="310" name="楕円 309"/>
        <xdr:cNvSpPr/>
      </xdr:nvSpPr>
      <xdr:spPr>
        <a:xfrm>
          <a:off x="9588500" y="65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132935</xdr:rowOff>
    </xdr:from>
    <xdr:ext cx="378565" cy="259045"/>
    <xdr:sp macro="" textlink="">
      <xdr:nvSpPr>
        <xdr:cNvPr id="311" name="テキスト ボックス 310"/>
        <xdr:cNvSpPr txBox="1"/>
      </xdr:nvSpPr>
      <xdr:spPr>
        <a:xfrm>
          <a:off x="9450017" y="6648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40666</xdr:rowOff>
    </xdr:from>
    <xdr:to>
      <xdr:col>46</xdr:col>
      <xdr:colOff>38100</xdr:colOff>
      <xdr:row>38</xdr:row>
      <xdr:rowOff>142266</xdr:rowOff>
    </xdr:to>
    <xdr:sp macro="" textlink="">
      <xdr:nvSpPr>
        <xdr:cNvPr id="312" name="楕円 311"/>
        <xdr:cNvSpPr/>
      </xdr:nvSpPr>
      <xdr:spPr>
        <a:xfrm>
          <a:off x="86995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133393</xdr:rowOff>
    </xdr:from>
    <xdr:ext cx="378565" cy="259045"/>
    <xdr:sp macro="" textlink="">
      <xdr:nvSpPr>
        <xdr:cNvPr id="313" name="テキスト ボックス 312"/>
        <xdr:cNvSpPr txBox="1"/>
      </xdr:nvSpPr>
      <xdr:spPr>
        <a:xfrm>
          <a:off x="8561017" y="664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40894</xdr:rowOff>
    </xdr:from>
    <xdr:to>
      <xdr:col>41</xdr:col>
      <xdr:colOff>101600</xdr:colOff>
      <xdr:row>38</xdr:row>
      <xdr:rowOff>142494</xdr:rowOff>
    </xdr:to>
    <xdr:sp macro="" textlink="">
      <xdr:nvSpPr>
        <xdr:cNvPr id="314" name="楕円 313"/>
        <xdr:cNvSpPr/>
      </xdr:nvSpPr>
      <xdr:spPr>
        <a:xfrm>
          <a:off x="7810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133621</xdr:rowOff>
    </xdr:from>
    <xdr:ext cx="378565" cy="259045"/>
    <xdr:sp macro="" textlink="">
      <xdr:nvSpPr>
        <xdr:cNvPr id="315" name="テキスト ボックス 314"/>
        <xdr:cNvSpPr txBox="1"/>
      </xdr:nvSpPr>
      <xdr:spPr>
        <a:xfrm>
          <a:off x="7672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41351</xdr:rowOff>
    </xdr:from>
    <xdr:to>
      <xdr:col>36</xdr:col>
      <xdr:colOff>165100</xdr:colOff>
      <xdr:row>38</xdr:row>
      <xdr:rowOff>142951</xdr:rowOff>
    </xdr:to>
    <xdr:sp macro="" textlink="">
      <xdr:nvSpPr>
        <xdr:cNvPr id="316" name="楕円 315"/>
        <xdr:cNvSpPr/>
      </xdr:nvSpPr>
      <xdr:spPr>
        <a:xfrm>
          <a:off x="6921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134078</xdr:rowOff>
    </xdr:from>
    <xdr:ext cx="378565" cy="259045"/>
    <xdr:sp macro="" textlink="">
      <xdr:nvSpPr>
        <xdr:cNvPr id="317" name="テキスト ボックス 316"/>
        <xdr:cNvSpPr txBox="1"/>
      </xdr:nvSpPr>
      <xdr:spPr>
        <a:xfrm>
          <a:off x="6783017" y="664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137833</xdr:rowOff>
    </xdr:from>
    <xdr:to>
      <xdr:col>55</xdr:col>
      <xdr:colOff>0</xdr:colOff>
      <xdr:row>54</xdr:row>
      <xdr:rowOff>157169</xdr:rowOff>
    </xdr:to>
    <xdr:cxnSp macro="">
      <xdr:nvCxnSpPr>
        <xdr:cNvPr id="346" name="直線コネクタ 345"/>
        <xdr:cNvCxnSpPr/>
      </xdr:nvCxnSpPr>
      <xdr:spPr>
        <a:xfrm>
          <a:off x="9639300" y="9396133"/>
          <a:ext cx="8382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137833</xdr:rowOff>
    </xdr:from>
    <xdr:to>
      <xdr:col>50</xdr:col>
      <xdr:colOff>114300</xdr:colOff>
      <xdr:row>55</xdr:row>
      <xdr:rowOff>53937</xdr:rowOff>
    </xdr:to>
    <xdr:cxnSp macro="">
      <xdr:nvCxnSpPr>
        <xdr:cNvPr id="349" name="直線コネクタ 348"/>
        <xdr:cNvCxnSpPr/>
      </xdr:nvCxnSpPr>
      <xdr:spPr>
        <a:xfrm flipV="1">
          <a:off x="8750300" y="9396133"/>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12427</xdr:rowOff>
    </xdr:from>
    <xdr:to>
      <xdr:col>45</xdr:col>
      <xdr:colOff>177800</xdr:colOff>
      <xdr:row>55</xdr:row>
      <xdr:rowOff>53937</xdr:rowOff>
    </xdr:to>
    <xdr:cxnSp macro="">
      <xdr:nvCxnSpPr>
        <xdr:cNvPr id="352" name="直線コネクタ 351"/>
        <xdr:cNvCxnSpPr/>
      </xdr:nvCxnSpPr>
      <xdr:spPr>
        <a:xfrm>
          <a:off x="7861300" y="9442177"/>
          <a:ext cx="889000" cy="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12427</xdr:rowOff>
    </xdr:from>
    <xdr:to>
      <xdr:col>41</xdr:col>
      <xdr:colOff>50800</xdr:colOff>
      <xdr:row>55</xdr:row>
      <xdr:rowOff>118516</xdr:rowOff>
    </xdr:to>
    <xdr:cxnSp macro="">
      <xdr:nvCxnSpPr>
        <xdr:cNvPr id="355" name="直線コネクタ 354"/>
        <xdr:cNvCxnSpPr/>
      </xdr:nvCxnSpPr>
      <xdr:spPr>
        <a:xfrm flipV="1">
          <a:off x="6972300" y="9442177"/>
          <a:ext cx="889000" cy="10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56" name="フローチャート: 判断 355"/>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57" name="テキスト ボックス 356"/>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58" name="フローチャート: 判断 357"/>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59" name="テキスト ボックス 358"/>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106369</xdr:rowOff>
    </xdr:from>
    <xdr:to>
      <xdr:col>55</xdr:col>
      <xdr:colOff>50800</xdr:colOff>
      <xdr:row>55</xdr:row>
      <xdr:rowOff>36519</xdr:rowOff>
    </xdr:to>
    <xdr:sp macro="" textlink="">
      <xdr:nvSpPr>
        <xdr:cNvPr id="365" name="楕円 364"/>
        <xdr:cNvSpPr/>
      </xdr:nvSpPr>
      <xdr:spPr>
        <a:xfrm>
          <a:off x="10426700" y="936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129246</xdr:rowOff>
    </xdr:from>
    <xdr:ext cx="534377" cy="259045"/>
    <xdr:sp macro="" textlink="">
      <xdr:nvSpPr>
        <xdr:cNvPr id="366" name="農林水産業費該当値テキスト"/>
        <xdr:cNvSpPr txBox="1"/>
      </xdr:nvSpPr>
      <xdr:spPr>
        <a:xfrm>
          <a:off x="10528300" y="921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87033</xdr:rowOff>
    </xdr:from>
    <xdr:to>
      <xdr:col>50</xdr:col>
      <xdr:colOff>165100</xdr:colOff>
      <xdr:row>55</xdr:row>
      <xdr:rowOff>17183</xdr:rowOff>
    </xdr:to>
    <xdr:sp macro="" textlink="">
      <xdr:nvSpPr>
        <xdr:cNvPr id="367" name="楕円 366"/>
        <xdr:cNvSpPr/>
      </xdr:nvSpPr>
      <xdr:spPr>
        <a:xfrm>
          <a:off x="9588500" y="93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33710</xdr:rowOff>
    </xdr:from>
    <xdr:ext cx="534377" cy="259045"/>
    <xdr:sp macro="" textlink="">
      <xdr:nvSpPr>
        <xdr:cNvPr id="368" name="テキスト ボックス 367"/>
        <xdr:cNvSpPr txBox="1"/>
      </xdr:nvSpPr>
      <xdr:spPr>
        <a:xfrm>
          <a:off x="9372111" y="91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3137</xdr:rowOff>
    </xdr:from>
    <xdr:to>
      <xdr:col>46</xdr:col>
      <xdr:colOff>38100</xdr:colOff>
      <xdr:row>55</xdr:row>
      <xdr:rowOff>104737</xdr:rowOff>
    </xdr:to>
    <xdr:sp macro="" textlink="">
      <xdr:nvSpPr>
        <xdr:cNvPr id="369" name="楕円 368"/>
        <xdr:cNvSpPr/>
      </xdr:nvSpPr>
      <xdr:spPr>
        <a:xfrm>
          <a:off x="8699500" y="9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121264</xdr:rowOff>
    </xdr:from>
    <xdr:ext cx="534377" cy="259045"/>
    <xdr:sp macro="" textlink="">
      <xdr:nvSpPr>
        <xdr:cNvPr id="370" name="テキスト ボックス 369"/>
        <xdr:cNvSpPr txBox="1"/>
      </xdr:nvSpPr>
      <xdr:spPr>
        <a:xfrm>
          <a:off x="8483111" y="920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133077</xdr:rowOff>
    </xdr:from>
    <xdr:to>
      <xdr:col>41</xdr:col>
      <xdr:colOff>101600</xdr:colOff>
      <xdr:row>55</xdr:row>
      <xdr:rowOff>63227</xdr:rowOff>
    </xdr:to>
    <xdr:sp macro="" textlink="">
      <xdr:nvSpPr>
        <xdr:cNvPr id="371" name="楕円 370"/>
        <xdr:cNvSpPr/>
      </xdr:nvSpPr>
      <xdr:spPr>
        <a:xfrm>
          <a:off x="7810500" y="93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54354</xdr:rowOff>
    </xdr:from>
    <xdr:ext cx="534377" cy="259045"/>
    <xdr:sp macro="" textlink="">
      <xdr:nvSpPr>
        <xdr:cNvPr id="372" name="テキスト ボックス 371"/>
        <xdr:cNvSpPr txBox="1"/>
      </xdr:nvSpPr>
      <xdr:spPr>
        <a:xfrm>
          <a:off x="7594111" y="948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67716</xdr:rowOff>
    </xdr:from>
    <xdr:to>
      <xdr:col>36</xdr:col>
      <xdr:colOff>165100</xdr:colOff>
      <xdr:row>55</xdr:row>
      <xdr:rowOff>169316</xdr:rowOff>
    </xdr:to>
    <xdr:sp macro="" textlink="">
      <xdr:nvSpPr>
        <xdr:cNvPr id="373" name="楕円 372"/>
        <xdr:cNvSpPr/>
      </xdr:nvSpPr>
      <xdr:spPr>
        <a:xfrm>
          <a:off x="6921500" y="94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160443</xdr:rowOff>
    </xdr:from>
    <xdr:ext cx="534377" cy="259045"/>
    <xdr:sp macro="" textlink="">
      <xdr:nvSpPr>
        <xdr:cNvPr id="374" name="テキスト ボックス 373"/>
        <xdr:cNvSpPr txBox="1"/>
      </xdr:nvSpPr>
      <xdr:spPr>
        <a:xfrm>
          <a:off x="6705111" y="959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33058</xdr:rowOff>
    </xdr:from>
    <xdr:to>
      <xdr:col>55</xdr:col>
      <xdr:colOff>0</xdr:colOff>
      <xdr:row>77</xdr:row>
      <xdr:rowOff>157938</xdr:rowOff>
    </xdr:to>
    <xdr:cxnSp macro="">
      <xdr:nvCxnSpPr>
        <xdr:cNvPr id="403" name="直線コネクタ 402"/>
        <xdr:cNvCxnSpPr/>
      </xdr:nvCxnSpPr>
      <xdr:spPr>
        <a:xfrm>
          <a:off x="9639300" y="13234708"/>
          <a:ext cx="838200" cy="1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33058</xdr:rowOff>
    </xdr:from>
    <xdr:to>
      <xdr:col>50</xdr:col>
      <xdr:colOff>114300</xdr:colOff>
      <xdr:row>78</xdr:row>
      <xdr:rowOff>77343</xdr:rowOff>
    </xdr:to>
    <xdr:cxnSp macro="">
      <xdr:nvCxnSpPr>
        <xdr:cNvPr id="406" name="直線コネクタ 405"/>
        <xdr:cNvCxnSpPr/>
      </xdr:nvCxnSpPr>
      <xdr:spPr>
        <a:xfrm flipV="1">
          <a:off x="8750300" y="13234708"/>
          <a:ext cx="889000" cy="2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155575</xdr:rowOff>
    </xdr:from>
    <xdr:to>
      <xdr:col>45</xdr:col>
      <xdr:colOff>177800</xdr:colOff>
      <xdr:row>78</xdr:row>
      <xdr:rowOff>77343</xdr:rowOff>
    </xdr:to>
    <xdr:cxnSp macro="">
      <xdr:nvCxnSpPr>
        <xdr:cNvPr id="409" name="直線コネクタ 408"/>
        <xdr:cNvCxnSpPr/>
      </xdr:nvCxnSpPr>
      <xdr:spPr>
        <a:xfrm>
          <a:off x="7861300" y="13357225"/>
          <a:ext cx="889000" cy="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155575</xdr:rowOff>
    </xdr:from>
    <xdr:to>
      <xdr:col>41</xdr:col>
      <xdr:colOff>50800</xdr:colOff>
      <xdr:row>78</xdr:row>
      <xdr:rowOff>111227</xdr:rowOff>
    </xdr:to>
    <xdr:cxnSp macro="">
      <xdr:nvCxnSpPr>
        <xdr:cNvPr id="412" name="直線コネクタ 411"/>
        <xdr:cNvCxnSpPr/>
      </xdr:nvCxnSpPr>
      <xdr:spPr>
        <a:xfrm flipV="1">
          <a:off x="6972300" y="13357225"/>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95962</xdr:rowOff>
    </xdr:from>
    <xdr:to>
      <xdr:col>41</xdr:col>
      <xdr:colOff>101600</xdr:colOff>
      <xdr:row>77</xdr:row>
      <xdr:rowOff>26112</xdr:rowOff>
    </xdr:to>
    <xdr:sp macro="" textlink="">
      <xdr:nvSpPr>
        <xdr:cNvPr id="413" name="フローチャート: 判断 412"/>
        <xdr:cNvSpPr/>
      </xdr:nvSpPr>
      <xdr:spPr>
        <a:xfrm>
          <a:off x="7810500" y="131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42639</xdr:rowOff>
    </xdr:from>
    <xdr:ext cx="534377" cy="259045"/>
    <xdr:sp macro="" textlink="">
      <xdr:nvSpPr>
        <xdr:cNvPr id="414" name="テキスト ボックス 413"/>
        <xdr:cNvSpPr txBox="1"/>
      </xdr:nvSpPr>
      <xdr:spPr>
        <a:xfrm>
          <a:off x="7594111" y="129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61544</xdr:rowOff>
    </xdr:from>
    <xdr:to>
      <xdr:col>36</xdr:col>
      <xdr:colOff>165100</xdr:colOff>
      <xdr:row>77</xdr:row>
      <xdr:rowOff>163144</xdr:rowOff>
    </xdr:to>
    <xdr:sp macro="" textlink="">
      <xdr:nvSpPr>
        <xdr:cNvPr id="415" name="フローチャート: 判断 414"/>
        <xdr:cNvSpPr/>
      </xdr:nvSpPr>
      <xdr:spPr>
        <a:xfrm>
          <a:off x="6921500" y="132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8221</xdr:rowOff>
    </xdr:from>
    <xdr:ext cx="534377" cy="259045"/>
    <xdr:sp macro="" textlink="">
      <xdr:nvSpPr>
        <xdr:cNvPr id="416" name="テキスト ボックス 415"/>
        <xdr:cNvSpPr txBox="1"/>
      </xdr:nvSpPr>
      <xdr:spPr>
        <a:xfrm>
          <a:off x="6705111" y="130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107138</xdr:rowOff>
    </xdr:from>
    <xdr:to>
      <xdr:col>55</xdr:col>
      <xdr:colOff>50800</xdr:colOff>
      <xdr:row>78</xdr:row>
      <xdr:rowOff>37288</xdr:rowOff>
    </xdr:to>
    <xdr:sp macro="" textlink="">
      <xdr:nvSpPr>
        <xdr:cNvPr id="422" name="楕円 421"/>
        <xdr:cNvSpPr/>
      </xdr:nvSpPr>
      <xdr:spPr>
        <a:xfrm>
          <a:off x="10426700" y="133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85565</xdr:rowOff>
    </xdr:from>
    <xdr:ext cx="534377" cy="259045"/>
    <xdr:sp macro="" textlink="">
      <xdr:nvSpPr>
        <xdr:cNvPr id="423" name="商工費該当値テキスト"/>
        <xdr:cNvSpPr txBox="1"/>
      </xdr:nvSpPr>
      <xdr:spPr>
        <a:xfrm>
          <a:off x="10528300" y="132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153708</xdr:rowOff>
    </xdr:from>
    <xdr:to>
      <xdr:col>50</xdr:col>
      <xdr:colOff>165100</xdr:colOff>
      <xdr:row>77</xdr:row>
      <xdr:rowOff>83858</xdr:rowOff>
    </xdr:to>
    <xdr:sp macro="" textlink="">
      <xdr:nvSpPr>
        <xdr:cNvPr id="424" name="楕円 423"/>
        <xdr:cNvSpPr/>
      </xdr:nvSpPr>
      <xdr:spPr>
        <a:xfrm>
          <a:off x="9588500" y="131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100385</xdr:rowOff>
    </xdr:from>
    <xdr:ext cx="534377" cy="259045"/>
    <xdr:sp macro="" textlink="">
      <xdr:nvSpPr>
        <xdr:cNvPr id="425" name="テキスト ボックス 424"/>
        <xdr:cNvSpPr txBox="1"/>
      </xdr:nvSpPr>
      <xdr:spPr>
        <a:xfrm>
          <a:off x="9372111" y="1295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26543</xdr:rowOff>
    </xdr:from>
    <xdr:to>
      <xdr:col>46</xdr:col>
      <xdr:colOff>38100</xdr:colOff>
      <xdr:row>78</xdr:row>
      <xdr:rowOff>128143</xdr:rowOff>
    </xdr:to>
    <xdr:sp macro="" textlink="">
      <xdr:nvSpPr>
        <xdr:cNvPr id="426" name="楕円 425"/>
        <xdr:cNvSpPr/>
      </xdr:nvSpPr>
      <xdr:spPr>
        <a:xfrm>
          <a:off x="8699500" y="133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119270</xdr:rowOff>
    </xdr:from>
    <xdr:ext cx="534377" cy="259045"/>
    <xdr:sp macro="" textlink="">
      <xdr:nvSpPr>
        <xdr:cNvPr id="427" name="テキスト ボックス 426"/>
        <xdr:cNvSpPr txBox="1"/>
      </xdr:nvSpPr>
      <xdr:spPr>
        <a:xfrm>
          <a:off x="8483111" y="13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104775</xdr:rowOff>
    </xdr:from>
    <xdr:to>
      <xdr:col>41</xdr:col>
      <xdr:colOff>101600</xdr:colOff>
      <xdr:row>78</xdr:row>
      <xdr:rowOff>34925</xdr:rowOff>
    </xdr:to>
    <xdr:sp macro="" textlink="">
      <xdr:nvSpPr>
        <xdr:cNvPr id="428" name="楕円 427"/>
        <xdr:cNvSpPr/>
      </xdr:nvSpPr>
      <xdr:spPr>
        <a:xfrm>
          <a:off x="7810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26052</xdr:rowOff>
    </xdr:from>
    <xdr:ext cx="534377" cy="259045"/>
    <xdr:sp macro="" textlink="">
      <xdr:nvSpPr>
        <xdr:cNvPr id="429" name="テキスト ボックス 428"/>
        <xdr:cNvSpPr txBox="1"/>
      </xdr:nvSpPr>
      <xdr:spPr>
        <a:xfrm>
          <a:off x="7594111" y="1339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60427</xdr:rowOff>
    </xdr:from>
    <xdr:to>
      <xdr:col>36</xdr:col>
      <xdr:colOff>165100</xdr:colOff>
      <xdr:row>78</xdr:row>
      <xdr:rowOff>162027</xdr:rowOff>
    </xdr:to>
    <xdr:sp macro="" textlink="">
      <xdr:nvSpPr>
        <xdr:cNvPr id="430" name="楕円 429"/>
        <xdr:cNvSpPr/>
      </xdr:nvSpPr>
      <xdr:spPr>
        <a:xfrm>
          <a:off x="6921500" y="134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153154</xdr:rowOff>
    </xdr:from>
    <xdr:ext cx="469744" cy="259045"/>
    <xdr:sp macro="" textlink="">
      <xdr:nvSpPr>
        <xdr:cNvPr id="431" name="テキスト ボックス 430"/>
        <xdr:cNvSpPr txBox="1"/>
      </xdr:nvSpPr>
      <xdr:spPr>
        <a:xfrm>
          <a:off x="6737428" y="1352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103417</xdr:rowOff>
    </xdr:from>
    <xdr:to>
      <xdr:col>55</xdr:col>
      <xdr:colOff>0</xdr:colOff>
      <xdr:row>97</xdr:row>
      <xdr:rowOff>122213</xdr:rowOff>
    </xdr:to>
    <xdr:cxnSp macro="">
      <xdr:nvCxnSpPr>
        <xdr:cNvPr id="458" name="直線コネクタ 457"/>
        <xdr:cNvCxnSpPr/>
      </xdr:nvCxnSpPr>
      <xdr:spPr>
        <a:xfrm flipV="1">
          <a:off x="9639300" y="16734067"/>
          <a:ext cx="8382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122213</xdr:rowOff>
    </xdr:from>
    <xdr:to>
      <xdr:col>50</xdr:col>
      <xdr:colOff>114300</xdr:colOff>
      <xdr:row>97</xdr:row>
      <xdr:rowOff>158217</xdr:rowOff>
    </xdr:to>
    <xdr:cxnSp macro="">
      <xdr:nvCxnSpPr>
        <xdr:cNvPr id="461" name="直線コネクタ 460"/>
        <xdr:cNvCxnSpPr/>
      </xdr:nvCxnSpPr>
      <xdr:spPr>
        <a:xfrm flipV="1">
          <a:off x="8750300" y="16752863"/>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141433</xdr:rowOff>
    </xdr:from>
    <xdr:to>
      <xdr:col>45</xdr:col>
      <xdr:colOff>177800</xdr:colOff>
      <xdr:row>97</xdr:row>
      <xdr:rowOff>158217</xdr:rowOff>
    </xdr:to>
    <xdr:cxnSp macro="">
      <xdr:nvCxnSpPr>
        <xdr:cNvPr id="464" name="直線コネクタ 463"/>
        <xdr:cNvCxnSpPr/>
      </xdr:nvCxnSpPr>
      <xdr:spPr>
        <a:xfrm>
          <a:off x="7861300" y="16772083"/>
          <a:ext cx="8890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128234</xdr:rowOff>
    </xdr:from>
    <xdr:to>
      <xdr:col>41</xdr:col>
      <xdr:colOff>50800</xdr:colOff>
      <xdr:row>97</xdr:row>
      <xdr:rowOff>141433</xdr:rowOff>
    </xdr:to>
    <xdr:cxnSp macro="">
      <xdr:nvCxnSpPr>
        <xdr:cNvPr id="467" name="直線コネクタ 466"/>
        <xdr:cNvCxnSpPr/>
      </xdr:nvCxnSpPr>
      <xdr:spPr>
        <a:xfrm>
          <a:off x="6972300" y="16758884"/>
          <a:ext cx="889000" cy="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159080</xdr:rowOff>
    </xdr:from>
    <xdr:to>
      <xdr:col>41</xdr:col>
      <xdr:colOff>101600</xdr:colOff>
      <xdr:row>97</xdr:row>
      <xdr:rowOff>89230</xdr:rowOff>
    </xdr:to>
    <xdr:sp macro="" textlink="">
      <xdr:nvSpPr>
        <xdr:cNvPr id="468" name="フローチャート: 判断 467"/>
        <xdr:cNvSpPr/>
      </xdr:nvSpPr>
      <xdr:spPr>
        <a:xfrm>
          <a:off x="7810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105757</xdr:rowOff>
    </xdr:from>
    <xdr:ext cx="534377" cy="259045"/>
    <xdr:sp macro="" textlink="">
      <xdr:nvSpPr>
        <xdr:cNvPr id="469" name="テキスト ボックス 468"/>
        <xdr:cNvSpPr txBox="1"/>
      </xdr:nvSpPr>
      <xdr:spPr>
        <a:xfrm>
          <a:off x="7594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11692</xdr:rowOff>
    </xdr:from>
    <xdr:to>
      <xdr:col>36</xdr:col>
      <xdr:colOff>165100</xdr:colOff>
      <xdr:row>97</xdr:row>
      <xdr:rowOff>113292</xdr:rowOff>
    </xdr:to>
    <xdr:sp macro="" textlink="">
      <xdr:nvSpPr>
        <xdr:cNvPr id="470" name="フローチャート: 判断 469"/>
        <xdr:cNvSpPr/>
      </xdr:nvSpPr>
      <xdr:spPr>
        <a:xfrm>
          <a:off x="6921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129819</xdr:rowOff>
    </xdr:from>
    <xdr:ext cx="534377" cy="259045"/>
    <xdr:sp macro="" textlink="">
      <xdr:nvSpPr>
        <xdr:cNvPr id="471" name="テキスト ボックス 470"/>
        <xdr:cNvSpPr txBox="1"/>
      </xdr:nvSpPr>
      <xdr:spPr>
        <a:xfrm>
          <a:off x="6705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52617</xdr:rowOff>
    </xdr:from>
    <xdr:to>
      <xdr:col>55</xdr:col>
      <xdr:colOff>50800</xdr:colOff>
      <xdr:row>97</xdr:row>
      <xdr:rowOff>154217</xdr:rowOff>
    </xdr:to>
    <xdr:sp macro="" textlink="">
      <xdr:nvSpPr>
        <xdr:cNvPr id="477" name="楕円 476"/>
        <xdr:cNvSpPr/>
      </xdr:nvSpPr>
      <xdr:spPr>
        <a:xfrm>
          <a:off x="10426700" y="166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142048</xdr:rowOff>
    </xdr:from>
    <xdr:ext cx="534377" cy="259045"/>
    <xdr:sp macro="" textlink="">
      <xdr:nvSpPr>
        <xdr:cNvPr id="478" name="土木費該当値テキスト"/>
        <xdr:cNvSpPr txBox="1"/>
      </xdr:nvSpPr>
      <xdr:spPr>
        <a:xfrm>
          <a:off x="10528300" y="166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71413</xdr:rowOff>
    </xdr:from>
    <xdr:to>
      <xdr:col>50</xdr:col>
      <xdr:colOff>165100</xdr:colOff>
      <xdr:row>98</xdr:row>
      <xdr:rowOff>1563</xdr:rowOff>
    </xdr:to>
    <xdr:sp macro="" textlink="">
      <xdr:nvSpPr>
        <xdr:cNvPr id="479" name="楕円 478"/>
        <xdr:cNvSpPr/>
      </xdr:nvSpPr>
      <xdr:spPr>
        <a:xfrm>
          <a:off x="9588500" y="167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164140</xdr:rowOff>
    </xdr:from>
    <xdr:ext cx="534377" cy="259045"/>
    <xdr:sp macro="" textlink="">
      <xdr:nvSpPr>
        <xdr:cNvPr id="480" name="テキスト ボックス 479"/>
        <xdr:cNvSpPr txBox="1"/>
      </xdr:nvSpPr>
      <xdr:spPr>
        <a:xfrm>
          <a:off x="9372111" y="167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107417</xdr:rowOff>
    </xdr:from>
    <xdr:to>
      <xdr:col>46</xdr:col>
      <xdr:colOff>38100</xdr:colOff>
      <xdr:row>98</xdr:row>
      <xdr:rowOff>37567</xdr:rowOff>
    </xdr:to>
    <xdr:sp macro="" textlink="">
      <xdr:nvSpPr>
        <xdr:cNvPr id="481" name="楕円 480"/>
        <xdr:cNvSpPr/>
      </xdr:nvSpPr>
      <xdr:spPr>
        <a:xfrm>
          <a:off x="8699500" y="167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28694</xdr:rowOff>
    </xdr:from>
    <xdr:ext cx="534377" cy="259045"/>
    <xdr:sp macro="" textlink="">
      <xdr:nvSpPr>
        <xdr:cNvPr id="482" name="テキスト ボックス 481"/>
        <xdr:cNvSpPr txBox="1"/>
      </xdr:nvSpPr>
      <xdr:spPr>
        <a:xfrm>
          <a:off x="8483111" y="168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90633</xdr:rowOff>
    </xdr:from>
    <xdr:to>
      <xdr:col>41</xdr:col>
      <xdr:colOff>101600</xdr:colOff>
      <xdr:row>98</xdr:row>
      <xdr:rowOff>20783</xdr:rowOff>
    </xdr:to>
    <xdr:sp macro="" textlink="">
      <xdr:nvSpPr>
        <xdr:cNvPr id="483" name="楕円 482"/>
        <xdr:cNvSpPr/>
      </xdr:nvSpPr>
      <xdr:spPr>
        <a:xfrm>
          <a:off x="7810500" y="167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11910</xdr:rowOff>
    </xdr:from>
    <xdr:ext cx="534377" cy="259045"/>
    <xdr:sp macro="" textlink="">
      <xdr:nvSpPr>
        <xdr:cNvPr id="484" name="テキスト ボックス 483"/>
        <xdr:cNvSpPr txBox="1"/>
      </xdr:nvSpPr>
      <xdr:spPr>
        <a:xfrm>
          <a:off x="7594111" y="1681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77434</xdr:rowOff>
    </xdr:from>
    <xdr:to>
      <xdr:col>36</xdr:col>
      <xdr:colOff>165100</xdr:colOff>
      <xdr:row>98</xdr:row>
      <xdr:rowOff>7584</xdr:rowOff>
    </xdr:to>
    <xdr:sp macro="" textlink="">
      <xdr:nvSpPr>
        <xdr:cNvPr id="485" name="楕円 484"/>
        <xdr:cNvSpPr/>
      </xdr:nvSpPr>
      <xdr:spPr>
        <a:xfrm>
          <a:off x="6921500" y="167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170161</xdr:rowOff>
    </xdr:from>
    <xdr:ext cx="534377" cy="259045"/>
    <xdr:sp macro="" textlink="">
      <xdr:nvSpPr>
        <xdr:cNvPr id="486" name="テキスト ボックス 485"/>
        <xdr:cNvSpPr txBox="1"/>
      </xdr:nvSpPr>
      <xdr:spPr>
        <a:xfrm>
          <a:off x="6705111" y="1680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12751</xdr:rowOff>
    </xdr:from>
    <xdr:to>
      <xdr:col>85</xdr:col>
      <xdr:colOff>127000</xdr:colOff>
      <xdr:row>36</xdr:row>
      <xdr:rowOff>107829</xdr:rowOff>
    </xdr:to>
    <xdr:cxnSp macro="">
      <xdr:nvCxnSpPr>
        <xdr:cNvPr id="515" name="直線コネクタ 514"/>
        <xdr:cNvCxnSpPr/>
      </xdr:nvCxnSpPr>
      <xdr:spPr>
        <a:xfrm>
          <a:off x="15481300" y="6184951"/>
          <a:ext cx="838200" cy="9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12751</xdr:rowOff>
    </xdr:from>
    <xdr:to>
      <xdr:col>81</xdr:col>
      <xdr:colOff>50800</xdr:colOff>
      <xdr:row>36</xdr:row>
      <xdr:rowOff>48603</xdr:rowOff>
    </xdr:to>
    <xdr:cxnSp macro="">
      <xdr:nvCxnSpPr>
        <xdr:cNvPr id="518" name="直線コネクタ 517"/>
        <xdr:cNvCxnSpPr/>
      </xdr:nvCxnSpPr>
      <xdr:spPr>
        <a:xfrm flipV="1">
          <a:off x="14592300" y="6184951"/>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48603</xdr:rowOff>
    </xdr:from>
    <xdr:to>
      <xdr:col>76</xdr:col>
      <xdr:colOff>114300</xdr:colOff>
      <xdr:row>36</xdr:row>
      <xdr:rowOff>121279</xdr:rowOff>
    </xdr:to>
    <xdr:cxnSp macro="">
      <xdr:nvCxnSpPr>
        <xdr:cNvPr id="521" name="直線コネクタ 520"/>
        <xdr:cNvCxnSpPr/>
      </xdr:nvCxnSpPr>
      <xdr:spPr>
        <a:xfrm flipV="1">
          <a:off x="13703300" y="6220803"/>
          <a:ext cx="889000" cy="7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121279</xdr:rowOff>
    </xdr:from>
    <xdr:to>
      <xdr:col>71</xdr:col>
      <xdr:colOff>177800</xdr:colOff>
      <xdr:row>37</xdr:row>
      <xdr:rowOff>10655</xdr:rowOff>
    </xdr:to>
    <xdr:cxnSp macro="">
      <xdr:nvCxnSpPr>
        <xdr:cNvPr id="524" name="直線コネクタ 523"/>
        <xdr:cNvCxnSpPr/>
      </xdr:nvCxnSpPr>
      <xdr:spPr>
        <a:xfrm flipV="1">
          <a:off x="12814300" y="6293479"/>
          <a:ext cx="889000" cy="6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5" name="フローチャート: 判断 524"/>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103414</xdr:rowOff>
    </xdr:from>
    <xdr:ext cx="534377" cy="259045"/>
    <xdr:sp macro="" textlink="">
      <xdr:nvSpPr>
        <xdr:cNvPr id="526" name="テキスト ボックス 525"/>
        <xdr:cNvSpPr txBox="1"/>
      </xdr:nvSpPr>
      <xdr:spPr>
        <a:xfrm>
          <a:off x="13436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7" name="フローチャート: 判断 526"/>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151515</xdr:rowOff>
    </xdr:from>
    <xdr:ext cx="534377" cy="259045"/>
    <xdr:sp macro="" textlink="">
      <xdr:nvSpPr>
        <xdr:cNvPr id="528" name="テキスト ボックス 527"/>
        <xdr:cNvSpPr txBox="1"/>
      </xdr:nvSpPr>
      <xdr:spPr>
        <a:xfrm>
          <a:off x="12547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57029</xdr:rowOff>
    </xdr:from>
    <xdr:to>
      <xdr:col>85</xdr:col>
      <xdr:colOff>177800</xdr:colOff>
      <xdr:row>36</xdr:row>
      <xdr:rowOff>158629</xdr:rowOff>
    </xdr:to>
    <xdr:sp macro="" textlink="">
      <xdr:nvSpPr>
        <xdr:cNvPr id="534" name="楕円 533"/>
        <xdr:cNvSpPr/>
      </xdr:nvSpPr>
      <xdr:spPr>
        <a:xfrm>
          <a:off x="16268700" y="62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35456</xdr:rowOff>
    </xdr:from>
    <xdr:ext cx="534377" cy="259045"/>
    <xdr:sp macro="" textlink="">
      <xdr:nvSpPr>
        <xdr:cNvPr id="535" name="消防費該当値テキスト"/>
        <xdr:cNvSpPr txBox="1"/>
      </xdr:nvSpPr>
      <xdr:spPr>
        <a:xfrm>
          <a:off x="16370300" y="620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133401</xdr:rowOff>
    </xdr:from>
    <xdr:to>
      <xdr:col>81</xdr:col>
      <xdr:colOff>101600</xdr:colOff>
      <xdr:row>36</xdr:row>
      <xdr:rowOff>63551</xdr:rowOff>
    </xdr:to>
    <xdr:sp macro="" textlink="">
      <xdr:nvSpPr>
        <xdr:cNvPr id="536" name="楕円 535"/>
        <xdr:cNvSpPr/>
      </xdr:nvSpPr>
      <xdr:spPr>
        <a:xfrm>
          <a:off x="15430500" y="61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80078</xdr:rowOff>
    </xdr:from>
    <xdr:ext cx="534377" cy="259045"/>
    <xdr:sp macro="" textlink="">
      <xdr:nvSpPr>
        <xdr:cNvPr id="537" name="テキスト ボックス 536"/>
        <xdr:cNvSpPr txBox="1"/>
      </xdr:nvSpPr>
      <xdr:spPr>
        <a:xfrm>
          <a:off x="15214111" y="590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169253</xdr:rowOff>
    </xdr:from>
    <xdr:to>
      <xdr:col>76</xdr:col>
      <xdr:colOff>165100</xdr:colOff>
      <xdr:row>36</xdr:row>
      <xdr:rowOff>99403</xdr:rowOff>
    </xdr:to>
    <xdr:sp macro="" textlink="">
      <xdr:nvSpPr>
        <xdr:cNvPr id="538" name="楕円 537"/>
        <xdr:cNvSpPr/>
      </xdr:nvSpPr>
      <xdr:spPr>
        <a:xfrm>
          <a:off x="14541500" y="61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115930</xdr:rowOff>
    </xdr:from>
    <xdr:ext cx="534377" cy="259045"/>
    <xdr:sp macro="" textlink="">
      <xdr:nvSpPr>
        <xdr:cNvPr id="539" name="テキスト ボックス 538"/>
        <xdr:cNvSpPr txBox="1"/>
      </xdr:nvSpPr>
      <xdr:spPr>
        <a:xfrm>
          <a:off x="14325111" y="59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70479</xdr:rowOff>
    </xdr:from>
    <xdr:to>
      <xdr:col>72</xdr:col>
      <xdr:colOff>38100</xdr:colOff>
      <xdr:row>37</xdr:row>
      <xdr:rowOff>629</xdr:rowOff>
    </xdr:to>
    <xdr:sp macro="" textlink="">
      <xdr:nvSpPr>
        <xdr:cNvPr id="540" name="楕円 539"/>
        <xdr:cNvSpPr/>
      </xdr:nvSpPr>
      <xdr:spPr>
        <a:xfrm>
          <a:off x="13652500" y="62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1" name="テキスト ボックス 540"/>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131305</xdr:rowOff>
    </xdr:from>
    <xdr:to>
      <xdr:col>67</xdr:col>
      <xdr:colOff>101600</xdr:colOff>
      <xdr:row>37</xdr:row>
      <xdr:rowOff>61455</xdr:rowOff>
    </xdr:to>
    <xdr:sp macro="" textlink="">
      <xdr:nvSpPr>
        <xdr:cNvPr id="542" name="楕円 541"/>
        <xdr:cNvSpPr/>
      </xdr:nvSpPr>
      <xdr:spPr>
        <a:xfrm>
          <a:off x="12763500" y="63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52582</xdr:rowOff>
    </xdr:from>
    <xdr:ext cx="534377" cy="259045"/>
    <xdr:sp macro="" textlink="">
      <xdr:nvSpPr>
        <xdr:cNvPr id="543" name="テキスト ボックス 542"/>
        <xdr:cNvSpPr txBox="1"/>
      </xdr:nvSpPr>
      <xdr:spPr>
        <a:xfrm>
          <a:off x="12547111" y="63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27625</xdr:rowOff>
    </xdr:from>
    <xdr:to>
      <xdr:col>85</xdr:col>
      <xdr:colOff>127000</xdr:colOff>
      <xdr:row>57</xdr:row>
      <xdr:rowOff>68499</xdr:rowOff>
    </xdr:to>
    <xdr:cxnSp macro="">
      <xdr:nvCxnSpPr>
        <xdr:cNvPr id="572" name="直線コネクタ 571"/>
        <xdr:cNvCxnSpPr/>
      </xdr:nvCxnSpPr>
      <xdr:spPr>
        <a:xfrm flipV="1">
          <a:off x="15481300" y="9800275"/>
          <a:ext cx="8382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32510</xdr:rowOff>
    </xdr:from>
    <xdr:to>
      <xdr:col>81</xdr:col>
      <xdr:colOff>50800</xdr:colOff>
      <xdr:row>57</xdr:row>
      <xdr:rowOff>68499</xdr:rowOff>
    </xdr:to>
    <xdr:cxnSp macro="">
      <xdr:nvCxnSpPr>
        <xdr:cNvPr id="575" name="直線コネクタ 574"/>
        <xdr:cNvCxnSpPr/>
      </xdr:nvCxnSpPr>
      <xdr:spPr>
        <a:xfrm>
          <a:off x="14592300" y="9805160"/>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31961</xdr:rowOff>
    </xdr:from>
    <xdr:to>
      <xdr:col>76</xdr:col>
      <xdr:colOff>114300</xdr:colOff>
      <xdr:row>57</xdr:row>
      <xdr:rowOff>32510</xdr:rowOff>
    </xdr:to>
    <xdr:cxnSp macro="">
      <xdr:nvCxnSpPr>
        <xdr:cNvPr id="578" name="直線コネクタ 577"/>
        <xdr:cNvCxnSpPr/>
      </xdr:nvCxnSpPr>
      <xdr:spPr>
        <a:xfrm>
          <a:off x="13703300" y="980461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31961</xdr:rowOff>
    </xdr:from>
    <xdr:to>
      <xdr:col>71</xdr:col>
      <xdr:colOff>177800</xdr:colOff>
      <xdr:row>57</xdr:row>
      <xdr:rowOff>93766</xdr:rowOff>
    </xdr:to>
    <xdr:cxnSp macro="">
      <xdr:nvCxnSpPr>
        <xdr:cNvPr id="581" name="直線コネクタ 580"/>
        <xdr:cNvCxnSpPr/>
      </xdr:nvCxnSpPr>
      <xdr:spPr>
        <a:xfrm flipV="1">
          <a:off x="12814300" y="9804611"/>
          <a:ext cx="889000" cy="6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139825</xdr:rowOff>
    </xdr:from>
    <xdr:to>
      <xdr:col>72</xdr:col>
      <xdr:colOff>38100</xdr:colOff>
      <xdr:row>56</xdr:row>
      <xdr:rowOff>69975</xdr:rowOff>
    </xdr:to>
    <xdr:sp macro="" textlink="">
      <xdr:nvSpPr>
        <xdr:cNvPr id="582" name="フローチャート: 判断 581"/>
        <xdr:cNvSpPr/>
      </xdr:nvSpPr>
      <xdr:spPr>
        <a:xfrm>
          <a:off x="136525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86502</xdr:rowOff>
    </xdr:from>
    <xdr:ext cx="534377" cy="259045"/>
    <xdr:sp macro="" textlink="">
      <xdr:nvSpPr>
        <xdr:cNvPr id="583" name="テキスト ボックス 582"/>
        <xdr:cNvSpPr txBox="1"/>
      </xdr:nvSpPr>
      <xdr:spPr>
        <a:xfrm>
          <a:off x="13436111" y="93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195</xdr:rowOff>
    </xdr:from>
    <xdr:to>
      <xdr:col>67</xdr:col>
      <xdr:colOff>101600</xdr:colOff>
      <xdr:row>56</xdr:row>
      <xdr:rowOff>101795</xdr:rowOff>
    </xdr:to>
    <xdr:sp macro="" textlink="">
      <xdr:nvSpPr>
        <xdr:cNvPr id="584" name="フローチャート: 判断 583"/>
        <xdr:cNvSpPr/>
      </xdr:nvSpPr>
      <xdr:spPr>
        <a:xfrm>
          <a:off x="12763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118322</xdr:rowOff>
    </xdr:from>
    <xdr:ext cx="534377" cy="259045"/>
    <xdr:sp macro="" textlink="">
      <xdr:nvSpPr>
        <xdr:cNvPr id="585" name="テキスト ボックス 584"/>
        <xdr:cNvSpPr txBox="1"/>
      </xdr:nvSpPr>
      <xdr:spPr>
        <a:xfrm>
          <a:off x="12547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148275</xdr:rowOff>
    </xdr:from>
    <xdr:to>
      <xdr:col>85</xdr:col>
      <xdr:colOff>177800</xdr:colOff>
      <xdr:row>57</xdr:row>
      <xdr:rowOff>78425</xdr:rowOff>
    </xdr:to>
    <xdr:sp macro="" textlink="">
      <xdr:nvSpPr>
        <xdr:cNvPr id="591" name="楕円 590"/>
        <xdr:cNvSpPr/>
      </xdr:nvSpPr>
      <xdr:spPr>
        <a:xfrm>
          <a:off x="16268700" y="97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63202</xdr:rowOff>
    </xdr:from>
    <xdr:ext cx="534377" cy="259045"/>
    <xdr:sp macro="" textlink="">
      <xdr:nvSpPr>
        <xdr:cNvPr id="592" name="教育費該当値テキスト"/>
        <xdr:cNvSpPr txBox="1"/>
      </xdr:nvSpPr>
      <xdr:spPr>
        <a:xfrm>
          <a:off x="16370300" y="966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17699</xdr:rowOff>
    </xdr:from>
    <xdr:to>
      <xdr:col>81</xdr:col>
      <xdr:colOff>101600</xdr:colOff>
      <xdr:row>57</xdr:row>
      <xdr:rowOff>119299</xdr:rowOff>
    </xdr:to>
    <xdr:sp macro="" textlink="">
      <xdr:nvSpPr>
        <xdr:cNvPr id="593" name="楕円 592"/>
        <xdr:cNvSpPr/>
      </xdr:nvSpPr>
      <xdr:spPr>
        <a:xfrm>
          <a:off x="15430500" y="979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110426</xdr:rowOff>
    </xdr:from>
    <xdr:ext cx="534377" cy="259045"/>
    <xdr:sp macro="" textlink="">
      <xdr:nvSpPr>
        <xdr:cNvPr id="594" name="テキスト ボックス 593"/>
        <xdr:cNvSpPr txBox="1"/>
      </xdr:nvSpPr>
      <xdr:spPr>
        <a:xfrm>
          <a:off x="15214111" y="988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153160</xdr:rowOff>
    </xdr:from>
    <xdr:to>
      <xdr:col>76</xdr:col>
      <xdr:colOff>165100</xdr:colOff>
      <xdr:row>57</xdr:row>
      <xdr:rowOff>83310</xdr:rowOff>
    </xdr:to>
    <xdr:sp macro="" textlink="">
      <xdr:nvSpPr>
        <xdr:cNvPr id="595" name="楕円 594"/>
        <xdr:cNvSpPr/>
      </xdr:nvSpPr>
      <xdr:spPr>
        <a:xfrm>
          <a:off x="14541500" y="9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74437</xdr:rowOff>
    </xdr:from>
    <xdr:ext cx="534377" cy="259045"/>
    <xdr:sp macro="" textlink="">
      <xdr:nvSpPr>
        <xdr:cNvPr id="596" name="テキスト ボックス 595"/>
        <xdr:cNvSpPr txBox="1"/>
      </xdr:nvSpPr>
      <xdr:spPr>
        <a:xfrm>
          <a:off x="14325111" y="984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152611</xdr:rowOff>
    </xdr:from>
    <xdr:to>
      <xdr:col>72</xdr:col>
      <xdr:colOff>38100</xdr:colOff>
      <xdr:row>57</xdr:row>
      <xdr:rowOff>82761</xdr:rowOff>
    </xdr:to>
    <xdr:sp macro="" textlink="">
      <xdr:nvSpPr>
        <xdr:cNvPr id="597" name="楕円 596"/>
        <xdr:cNvSpPr/>
      </xdr:nvSpPr>
      <xdr:spPr>
        <a:xfrm>
          <a:off x="13652500" y="97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73888</xdr:rowOff>
    </xdr:from>
    <xdr:ext cx="534377" cy="259045"/>
    <xdr:sp macro="" textlink="">
      <xdr:nvSpPr>
        <xdr:cNvPr id="598" name="テキスト ボックス 597"/>
        <xdr:cNvSpPr txBox="1"/>
      </xdr:nvSpPr>
      <xdr:spPr>
        <a:xfrm>
          <a:off x="13436111" y="98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42966</xdr:rowOff>
    </xdr:from>
    <xdr:to>
      <xdr:col>67</xdr:col>
      <xdr:colOff>101600</xdr:colOff>
      <xdr:row>57</xdr:row>
      <xdr:rowOff>144566</xdr:rowOff>
    </xdr:to>
    <xdr:sp macro="" textlink="">
      <xdr:nvSpPr>
        <xdr:cNvPr id="599" name="楕円 598"/>
        <xdr:cNvSpPr/>
      </xdr:nvSpPr>
      <xdr:spPr>
        <a:xfrm>
          <a:off x="12763500" y="98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135693</xdr:rowOff>
    </xdr:from>
    <xdr:ext cx="534377" cy="259045"/>
    <xdr:sp macro="" textlink="">
      <xdr:nvSpPr>
        <xdr:cNvPr id="600" name="テキスト ボックス 599"/>
        <xdr:cNvSpPr txBox="1"/>
      </xdr:nvSpPr>
      <xdr:spPr>
        <a:xfrm>
          <a:off x="12547111" y="99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77841</xdr:rowOff>
    </xdr:from>
    <xdr:to>
      <xdr:col>85</xdr:col>
      <xdr:colOff>126364</xdr:colOff>
      <xdr:row>78</xdr:row>
      <xdr:rowOff>139700</xdr:rowOff>
    </xdr:to>
    <xdr:cxnSp macro="">
      <xdr:nvCxnSpPr>
        <xdr:cNvPr id="622" name="直線コネクタ 621"/>
        <xdr:cNvCxnSpPr/>
      </xdr:nvCxnSpPr>
      <xdr:spPr>
        <a:xfrm flipV="1">
          <a:off x="16317595" y="12593691"/>
          <a:ext cx="1269" cy="919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24518</xdr:rowOff>
    </xdr:from>
    <xdr:ext cx="534377" cy="259045"/>
    <xdr:sp macro="" textlink="">
      <xdr:nvSpPr>
        <xdr:cNvPr id="625" name="災害復旧費最大値テキスト"/>
        <xdr:cNvSpPr txBox="1"/>
      </xdr:nvSpPr>
      <xdr:spPr>
        <a:xfrm>
          <a:off x="16370300" y="1236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77841</xdr:rowOff>
    </xdr:from>
    <xdr:to>
      <xdr:col>86</xdr:col>
      <xdr:colOff>25400</xdr:colOff>
      <xdr:row>73</xdr:row>
      <xdr:rowOff>77841</xdr:rowOff>
    </xdr:to>
    <xdr:cxnSp macro="">
      <xdr:nvCxnSpPr>
        <xdr:cNvPr id="626" name="直線コネクタ 625"/>
        <xdr:cNvCxnSpPr/>
      </xdr:nvCxnSpPr>
      <xdr:spPr>
        <a:xfrm>
          <a:off x="16230600" y="1259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19114</xdr:rowOff>
    </xdr:from>
    <xdr:to>
      <xdr:col>85</xdr:col>
      <xdr:colOff>127000</xdr:colOff>
      <xdr:row>73</xdr:row>
      <xdr:rowOff>77841</xdr:rowOff>
    </xdr:to>
    <xdr:cxnSp macro="">
      <xdr:nvCxnSpPr>
        <xdr:cNvPr id="627" name="直線コネクタ 626"/>
        <xdr:cNvCxnSpPr/>
      </xdr:nvCxnSpPr>
      <xdr:spPr>
        <a:xfrm>
          <a:off x="15481300" y="12363514"/>
          <a:ext cx="838200" cy="2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147200</xdr:rowOff>
    </xdr:from>
    <xdr:ext cx="469744" cy="259045"/>
    <xdr:sp macro="" textlink="">
      <xdr:nvSpPr>
        <xdr:cNvPr id="628" name="災害復旧費平均値テキスト"/>
        <xdr:cNvSpPr txBox="1"/>
      </xdr:nvSpPr>
      <xdr:spPr>
        <a:xfrm>
          <a:off x="16370300" y="13348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168773</xdr:rowOff>
    </xdr:from>
    <xdr:to>
      <xdr:col>85</xdr:col>
      <xdr:colOff>177800</xdr:colOff>
      <xdr:row>78</xdr:row>
      <xdr:rowOff>98923</xdr:rowOff>
    </xdr:to>
    <xdr:sp macro="" textlink="">
      <xdr:nvSpPr>
        <xdr:cNvPr id="629" name="フローチャート: 判断 628"/>
        <xdr:cNvSpPr/>
      </xdr:nvSpPr>
      <xdr:spPr>
        <a:xfrm>
          <a:off x="16268700" y="133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38316</xdr:rowOff>
    </xdr:from>
    <xdr:to>
      <xdr:col>81</xdr:col>
      <xdr:colOff>50800</xdr:colOff>
      <xdr:row>72</xdr:row>
      <xdr:rowOff>19114</xdr:rowOff>
    </xdr:to>
    <xdr:cxnSp macro="">
      <xdr:nvCxnSpPr>
        <xdr:cNvPr id="630" name="直線コネクタ 629"/>
        <xdr:cNvCxnSpPr/>
      </xdr:nvCxnSpPr>
      <xdr:spPr>
        <a:xfrm>
          <a:off x="14592300" y="12211266"/>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126323</xdr:rowOff>
    </xdr:from>
    <xdr:to>
      <xdr:col>81</xdr:col>
      <xdr:colOff>101600</xdr:colOff>
      <xdr:row>78</xdr:row>
      <xdr:rowOff>56473</xdr:rowOff>
    </xdr:to>
    <xdr:sp macro="" textlink="">
      <xdr:nvSpPr>
        <xdr:cNvPr id="631" name="フローチャート: 判断 630"/>
        <xdr:cNvSpPr/>
      </xdr:nvSpPr>
      <xdr:spPr>
        <a:xfrm>
          <a:off x="15430500" y="1332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47600</xdr:rowOff>
    </xdr:from>
    <xdr:ext cx="469744" cy="259045"/>
    <xdr:sp macro="" textlink="">
      <xdr:nvSpPr>
        <xdr:cNvPr id="632" name="テキスト ボックス 631"/>
        <xdr:cNvSpPr txBox="1"/>
      </xdr:nvSpPr>
      <xdr:spPr>
        <a:xfrm>
          <a:off x="15246428" y="1342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38316</xdr:rowOff>
    </xdr:from>
    <xdr:to>
      <xdr:col>76</xdr:col>
      <xdr:colOff>114300</xdr:colOff>
      <xdr:row>74</xdr:row>
      <xdr:rowOff>123835</xdr:rowOff>
    </xdr:to>
    <xdr:cxnSp macro="">
      <xdr:nvCxnSpPr>
        <xdr:cNvPr id="633" name="直線コネクタ 632"/>
        <xdr:cNvCxnSpPr/>
      </xdr:nvCxnSpPr>
      <xdr:spPr>
        <a:xfrm flipV="1">
          <a:off x="13703300" y="12211266"/>
          <a:ext cx="889000" cy="59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82499</xdr:rowOff>
    </xdr:from>
    <xdr:to>
      <xdr:col>76</xdr:col>
      <xdr:colOff>165100</xdr:colOff>
      <xdr:row>78</xdr:row>
      <xdr:rowOff>12649</xdr:rowOff>
    </xdr:to>
    <xdr:sp macro="" textlink="">
      <xdr:nvSpPr>
        <xdr:cNvPr id="634" name="フローチャート: 判断 633"/>
        <xdr:cNvSpPr/>
      </xdr:nvSpPr>
      <xdr:spPr>
        <a:xfrm>
          <a:off x="14541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3776</xdr:rowOff>
    </xdr:from>
    <xdr:ext cx="469744" cy="259045"/>
    <xdr:sp macro="" textlink="">
      <xdr:nvSpPr>
        <xdr:cNvPr id="635" name="テキスト ボックス 634"/>
        <xdr:cNvSpPr txBox="1"/>
      </xdr:nvSpPr>
      <xdr:spPr>
        <a:xfrm>
          <a:off x="14357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123835</xdr:rowOff>
    </xdr:from>
    <xdr:to>
      <xdr:col>71</xdr:col>
      <xdr:colOff>177800</xdr:colOff>
      <xdr:row>78</xdr:row>
      <xdr:rowOff>79259</xdr:rowOff>
    </xdr:to>
    <xdr:cxnSp macro="">
      <xdr:nvCxnSpPr>
        <xdr:cNvPr id="636" name="直線コネクタ 635"/>
        <xdr:cNvCxnSpPr/>
      </xdr:nvCxnSpPr>
      <xdr:spPr>
        <a:xfrm flipV="1">
          <a:off x="12814300" y="12811135"/>
          <a:ext cx="889000" cy="6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49809</xdr:rowOff>
    </xdr:from>
    <xdr:to>
      <xdr:col>72</xdr:col>
      <xdr:colOff>38100</xdr:colOff>
      <xdr:row>77</xdr:row>
      <xdr:rowOff>151409</xdr:rowOff>
    </xdr:to>
    <xdr:sp macro="" textlink="">
      <xdr:nvSpPr>
        <xdr:cNvPr id="637" name="フローチャート: 判断 636"/>
        <xdr:cNvSpPr/>
      </xdr:nvSpPr>
      <xdr:spPr>
        <a:xfrm>
          <a:off x="13652500" y="1325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142536</xdr:rowOff>
    </xdr:from>
    <xdr:ext cx="469744" cy="259045"/>
    <xdr:sp macro="" textlink="">
      <xdr:nvSpPr>
        <xdr:cNvPr id="638" name="テキスト ボックス 637"/>
        <xdr:cNvSpPr txBox="1"/>
      </xdr:nvSpPr>
      <xdr:spPr>
        <a:xfrm>
          <a:off x="13468428" y="133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29076</xdr:rowOff>
    </xdr:from>
    <xdr:to>
      <xdr:col>67</xdr:col>
      <xdr:colOff>101600</xdr:colOff>
      <xdr:row>77</xdr:row>
      <xdr:rowOff>130676</xdr:rowOff>
    </xdr:to>
    <xdr:sp macro="" textlink="">
      <xdr:nvSpPr>
        <xdr:cNvPr id="639" name="フローチャート: 判断 638"/>
        <xdr:cNvSpPr/>
      </xdr:nvSpPr>
      <xdr:spPr>
        <a:xfrm>
          <a:off x="12763500" y="132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147203</xdr:rowOff>
    </xdr:from>
    <xdr:ext cx="534377" cy="259045"/>
    <xdr:sp macro="" textlink="">
      <xdr:nvSpPr>
        <xdr:cNvPr id="640" name="テキスト ボックス 639"/>
        <xdr:cNvSpPr txBox="1"/>
      </xdr:nvSpPr>
      <xdr:spPr>
        <a:xfrm>
          <a:off x="12547111" y="130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27041</xdr:rowOff>
    </xdr:from>
    <xdr:to>
      <xdr:col>85</xdr:col>
      <xdr:colOff>177800</xdr:colOff>
      <xdr:row>73</xdr:row>
      <xdr:rowOff>128641</xdr:rowOff>
    </xdr:to>
    <xdr:sp macro="" textlink="">
      <xdr:nvSpPr>
        <xdr:cNvPr id="646" name="楕円 645"/>
        <xdr:cNvSpPr/>
      </xdr:nvSpPr>
      <xdr:spPr>
        <a:xfrm>
          <a:off x="16268700" y="125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151518</xdr:rowOff>
    </xdr:from>
    <xdr:ext cx="534377" cy="259045"/>
    <xdr:sp macro="" textlink="">
      <xdr:nvSpPr>
        <xdr:cNvPr id="647" name="災害復旧費該当値テキスト"/>
        <xdr:cNvSpPr txBox="1"/>
      </xdr:nvSpPr>
      <xdr:spPr>
        <a:xfrm>
          <a:off x="16370300" y="1249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139764</xdr:rowOff>
    </xdr:from>
    <xdr:to>
      <xdr:col>81</xdr:col>
      <xdr:colOff>101600</xdr:colOff>
      <xdr:row>72</xdr:row>
      <xdr:rowOff>69914</xdr:rowOff>
    </xdr:to>
    <xdr:sp macro="" textlink="">
      <xdr:nvSpPr>
        <xdr:cNvPr id="648" name="楕円 647"/>
        <xdr:cNvSpPr/>
      </xdr:nvSpPr>
      <xdr:spPr>
        <a:xfrm>
          <a:off x="15430500" y="1231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86441</xdr:rowOff>
    </xdr:from>
    <xdr:ext cx="534377" cy="259045"/>
    <xdr:sp macro="" textlink="">
      <xdr:nvSpPr>
        <xdr:cNvPr id="649" name="テキスト ボックス 648"/>
        <xdr:cNvSpPr txBox="1"/>
      </xdr:nvSpPr>
      <xdr:spPr>
        <a:xfrm>
          <a:off x="15214111" y="1208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158966</xdr:rowOff>
    </xdr:from>
    <xdr:to>
      <xdr:col>76</xdr:col>
      <xdr:colOff>165100</xdr:colOff>
      <xdr:row>71</xdr:row>
      <xdr:rowOff>89116</xdr:rowOff>
    </xdr:to>
    <xdr:sp macro="" textlink="">
      <xdr:nvSpPr>
        <xdr:cNvPr id="650" name="楕円 649"/>
        <xdr:cNvSpPr/>
      </xdr:nvSpPr>
      <xdr:spPr>
        <a:xfrm>
          <a:off x="14541500" y="121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105643</xdr:rowOff>
    </xdr:from>
    <xdr:ext cx="534377" cy="259045"/>
    <xdr:sp macro="" textlink="">
      <xdr:nvSpPr>
        <xdr:cNvPr id="651" name="テキスト ボックス 650"/>
        <xdr:cNvSpPr txBox="1"/>
      </xdr:nvSpPr>
      <xdr:spPr>
        <a:xfrm>
          <a:off x="14325111" y="1193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73035</xdr:rowOff>
    </xdr:from>
    <xdr:to>
      <xdr:col>72</xdr:col>
      <xdr:colOff>38100</xdr:colOff>
      <xdr:row>75</xdr:row>
      <xdr:rowOff>3185</xdr:rowOff>
    </xdr:to>
    <xdr:sp macro="" textlink="">
      <xdr:nvSpPr>
        <xdr:cNvPr id="652" name="楕円 651"/>
        <xdr:cNvSpPr/>
      </xdr:nvSpPr>
      <xdr:spPr>
        <a:xfrm>
          <a:off x="13652500" y="127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19712</xdr:rowOff>
    </xdr:from>
    <xdr:ext cx="534377" cy="259045"/>
    <xdr:sp macro="" textlink="">
      <xdr:nvSpPr>
        <xdr:cNvPr id="653" name="テキスト ボックス 652"/>
        <xdr:cNvSpPr txBox="1"/>
      </xdr:nvSpPr>
      <xdr:spPr>
        <a:xfrm>
          <a:off x="13436111" y="125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28459</xdr:rowOff>
    </xdr:from>
    <xdr:to>
      <xdr:col>67</xdr:col>
      <xdr:colOff>101600</xdr:colOff>
      <xdr:row>78</xdr:row>
      <xdr:rowOff>130059</xdr:rowOff>
    </xdr:to>
    <xdr:sp macro="" textlink="">
      <xdr:nvSpPr>
        <xdr:cNvPr id="654" name="楕円 653"/>
        <xdr:cNvSpPr/>
      </xdr:nvSpPr>
      <xdr:spPr>
        <a:xfrm>
          <a:off x="12763500" y="134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121186</xdr:rowOff>
    </xdr:from>
    <xdr:ext cx="469744" cy="259045"/>
    <xdr:sp macro="" textlink="">
      <xdr:nvSpPr>
        <xdr:cNvPr id="655" name="テキスト ボックス 654"/>
        <xdr:cNvSpPr txBox="1"/>
      </xdr:nvSpPr>
      <xdr:spPr>
        <a:xfrm>
          <a:off x="12579428" y="1349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8" name="テキスト ボックス 66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0" name="直線コネクタ 679"/>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1" name="公債費最小値テキスト"/>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2" name="直線コネクタ 681"/>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3" name="公債費最大値テキスト"/>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4" name="直線コネクタ 683"/>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44907</xdr:rowOff>
    </xdr:from>
    <xdr:to>
      <xdr:col>85</xdr:col>
      <xdr:colOff>127000</xdr:colOff>
      <xdr:row>96</xdr:row>
      <xdr:rowOff>53442</xdr:rowOff>
    </xdr:to>
    <xdr:cxnSp macro="">
      <xdr:nvCxnSpPr>
        <xdr:cNvPr id="685" name="直線コネクタ 684"/>
        <xdr:cNvCxnSpPr/>
      </xdr:nvCxnSpPr>
      <xdr:spPr>
        <a:xfrm flipV="1">
          <a:off x="15481300" y="16332657"/>
          <a:ext cx="838200" cy="17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6" name="公債費平均値テキスト"/>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7" name="フローチャート: 判断 686"/>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53442</xdr:rowOff>
    </xdr:from>
    <xdr:to>
      <xdr:col>81</xdr:col>
      <xdr:colOff>50800</xdr:colOff>
      <xdr:row>96</xdr:row>
      <xdr:rowOff>59830</xdr:rowOff>
    </xdr:to>
    <xdr:cxnSp macro="">
      <xdr:nvCxnSpPr>
        <xdr:cNvPr id="688" name="直線コネクタ 687"/>
        <xdr:cNvCxnSpPr/>
      </xdr:nvCxnSpPr>
      <xdr:spPr>
        <a:xfrm flipV="1">
          <a:off x="14592300" y="16512642"/>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89" name="フローチャート: 判断 688"/>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0" name="テキスト ボックス 689"/>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59830</xdr:rowOff>
    </xdr:from>
    <xdr:to>
      <xdr:col>76</xdr:col>
      <xdr:colOff>114300</xdr:colOff>
      <xdr:row>96</xdr:row>
      <xdr:rowOff>65112</xdr:rowOff>
    </xdr:to>
    <xdr:cxnSp macro="">
      <xdr:nvCxnSpPr>
        <xdr:cNvPr id="691" name="直線コネクタ 690"/>
        <xdr:cNvCxnSpPr/>
      </xdr:nvCxnSpPr>
      <xdr:spPr>
        <a:xfrm flipV="1">
          <a:off x="13703300" y="16519030"/>
          <a:ext cx="8890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2" name="フローチャート: 判断 691"/>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3" name="テキスト ボックス 692"/>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65112</xdr:rowOff>
    </xdr:from>
    <xdr:to>
      <xdr:col>71</xdr:col>
      <xdr:colOff>177800</xdr:colOff>
      <xdr:row>96</xdr:row>
      <xdr:rowOff>94526</xdr:rowOff>
    </xdr:to>
    <xdr:cxnSp macro="">
      <xdr:nvCxnSpPr>
        <xdr:cNvPr id="694" name="直線コネクタ 693"/>
        <xdr:cNvCxnSpPr/>
      </xdr:nvCxnSpPr>
      <xdr:spPr>
        <a:xfrm flipV="1">
          <a:off x="12814300" y="16524312"/>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164872</xdr:rowOff>
    </xdr:from>
    <xdr:to>
      <xdr:col>72</xdr:col>
      <xdr:colOff>38100</xdr:colOff>
      <xdr:row>96</xdr:row>
      <xdr:rowOff>95022</xdr:rowOff>
    </xdr:to>
    <xdr:sp macro="" textlink="">
      <xdr:nvSpPr>
        <xdr:cNvPr id="695" name="フローチャート: 判断 694"/>
        <xdr:cNvSpPr/>
      </xdr:nvSpPr>
      <xdr:spPr>
        <a:xfrm>
          <a:off x="13652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111549</xdr:rowOff>
    </xdr:from>
    <xdr:ext cx="534377" cy="259045"/>
    <xdr:sp macro="" textlink="">
      <xdr:nvSpPr>
        <xdr:cNvPr id="696" name="テキスト ボックス 695"/>
        <xdr:cNvSpPr txBox="1"/>
      </xdr:nvSpPr>
      <xdr:spPr>
        <a:xfrm>
          <a:off x="13436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10427</xdr:rowOff>
    </xdr:from>
    <xdr:to>
      <xdr:col>67</xdr:col>
      <xdr:colOff>101600</xdr:colOff>
      <xdr:row>96</xdr:row>
      <xdr:rowOff>112027</xdr:rowOff>
    </xdr:to>
    <xdr:sp macro="" textlink="">
      <xdr:nvSpPr>
        <xdr:cNvPr id="697" name="フローチャート: 判断 696"/>
        <xdr:cNvSpPr/>
      </xdr:nvSpPr>
      <xdr:spPr>
        <a:xfrm>
          <a:off x="12763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128554</xdr:rowOff>
    </xdr:from>
    <xdr:ext cx="534377" cy="259045"/>
    <xdr:sp macro="" textlink="">
      <xdr:nvSpPr>
        <xdr:cNvPr id="698" name="テキスト ボックス 697"/>
        <xdr:cNvSpPr txBox="1"/>
      </xdr:nvSpPr>
      <xdr:spPr>
        <a:xfrm>
          <a:off x="12547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165557</xdr:rowOff>
    </xdr:from>
    <xdr:to>
      <xdr:col>85</xdr:col>
      <xdr:colOff>177800</xdr:colOff>
      <xdr:row>95</xdr:row>
      <xdr:rowOff>95707</xdr:rowOff>
    </xdr:to>
    <xdr:sp macro="" textlink="">
      <xdr:nvSpPr>
        <xdr:cNvPr id="704" name="楕円 703"/>
        <xdr:cNvSpPr/>
      </xdr:nvSpPr>
      <xdr:spPr>
        <a:xfrm>
          <a:off x="16268700" y="162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16984</xdr:rowOff>
    </xdr:from>
    <xdr:ext cx="534377" cy="259045"/>
    <xdr:sp macro="" textlink="">
      <xdr:nvSpPr>
        <xdr:cNvPr id="705" name="公債費該当値テキスト"/>
        <xdr:cNvSpPr txBox="1"/>
      </xdr:nvSpPr>
      <xdr:spPr>
        <a:xfrm>
          <a:off x="16370300" y="161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2642</xdr:rowOff>
    </xdr:from>
    <xdr:to>
      <xdr:col>81</xdr:col>
      <xdr:colOff>101600</xdr:colOff>
      <xdr:row>96</xdr:row>
      <xdr:rowOff>104242</xdr:rowOff>
    </xdr:to>
    <xdr:sp macro="" textlink="">
      <xdr:nvSpPr>
        <xdr:cNvPr id="706" name="楕円 705"/>
        <xdr:cNvSpPr/>
      </xdr:nvSpPr>
      <xdr:spPr>
        <a:xfrm>
          <a:off x="15430500" y="164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120769</xdr:rowOff>
    </xdr:from>
    <xdr:ext cx="534377" cy="259045"/>
    <xdr:sp macro="" textlink="">
      <xdr:nvSpPr>
        <xdr:cNvPr id="707" name="テキスト ボックス 706"/>
        <xdr:cNvSpPr txBox="1"/>
      </xdr:nvSpPr>
      <xdr:spPr>
        <a:xfrm>
          <a:off x="15214111" y="162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9030</xdr:rowOff>
    </xdr:from>
    <xdr:to>
      <xdr:col>76</xdr:col>
      <xdr:colOff>165100</xdr:colOff>
      <xdr:row>96</xdr:row>
      <xdr:rowOff>110630</xdr:rowOff>
    </xdr:to>
    <xdr:sp macro="" textlink="">
      <xdr:nvSpPr>
        <xdr:cNvPr id="708" name="楕円 707"/>
        <xdr:cNvSpPr/>
      </xdr:nvSpPr>
      <xdr:spPr>
        <a:xfrm>
          <a:off x="14541500" y="164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127157</xdr:rowOff>
    </xdr:from>
    <xdr:ext cx="534377" cy="259045"/>
    <xdr:sp macro="" textlink="">
      <xdr:nvSpPr>
        <xdr:cNvPr id="709" name="テキスト ボックス 708"/>
        <xdr:cNvSpPr txBox="1"/>
      </xdr:nvSpPr>
      <xdr:spPr>
        <a:xfrm>
          <a:off x="14325111" y="1624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14312</xdr:rowOff>
    </xdr:from>
    <xdr:to>
      <xdr:col>72</xdr:col>
      <xdr:colOff>38100</xdr:colOff>
      <xdr:row>96</xdr:row>
      <xdr:rowOff>115912</xdr:rowOff>
    </xdr:to>
    <xdr:sp macro="" textlink="">
      <xdr:nvSpPr>
        <xdr:cNvPr id="710" name="楕円 709"/>
        <xdr:cNvSpPr/>
      </xdr:nvSpPr>
      <xdr:spPr>
        <a:xfrm>
          <a:off x="13652500" y="164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107039</xdr:rowOff>
    </xdr:from>
    <xdr:ext cx="534377" cy="259045"/>
    <xdr:sp macro="" textlink="">
      <xdr:nvSpPr>
        <xdr:cNvPr id="711" name="テキスト ボックス 710"/>
        <xdr:cNvSpPr txBox="1"/>
      </xdr:nvSpPr>
      <xdr:spPr>
        <a:xfrm>
          <a:off x="13436111" y="1656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43726</xdr:rowOff>
    </xdr:from>
    <xdr:to>
      <xdr:col>67</xdr:col>
      <xdr:colOff>101600</xdr:colOff>
      <xdr:row>96</xdr:row>
      <xdr:rowOff>145326</xdr:rowOff>
    </xdr:to>
    <xdr:sp macro="" textlink="">
      <xdr:nvSpPr>
        <xdr:cNvPr id="712" name="楕円 711"/>
        <xdr:cNvSpPr/>
      </xdr:nvSpPr>
      <xdr:spPr>
        <a:xfrm>
          <a:off x="12763500" y="165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136453</xdr:rowOff>
    </xdr:from>
    <xdr:ext cx="534377" cy="259045"/>
    <xdr:sp macro="" textlink="">
      <xdr:nvSpPr>
        <xdr:cNvPr id="713" name="テキスト ボックス 712"/>
        <xdr:cNvSpPr txBox="1"/>
      </xdr:nvSpPr>
      <xdr:spPr>
        <a:xfrm>
          <a:off x="12547111" y="1659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5" name="直線コネクタ 734"/>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6" name="諸支出金最小値テキスト"/>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38" name="諸支出金最大値テキスト"/>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39" name="直線コネクタ 738"/>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1" name="諸支出金平均値テキスト"/>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2" name="フローチャート: 判断 741"/>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4" name="フローチャート: 判断 743"/>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5" name="テキスト ボックス 744"/>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7" name="フローチャート: 判断 746"/>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48" name="テキスト ボックス 747"/>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0" name="フローチャート: 判断 749"/>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1" name="テキスト ボックス 750"/>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34036</xdr:rowOff>
    </xdr:from>
    <xdr:to>
      <xdr:col>98</xdr:col>
      <xdr:colOff>38100</xdr:colOff>
      <xdr:row>38</xdr:row>
      <xdr:rowOff>135636</xdr:rowOff>
    </xdr:to>
    <xdr:sp macro="" textlink="">
      <xdr:nvSpPr>
        <xdr:cNvPr id="752" name="フローチャート: 判断 751"/>
        <xdr:cNvSpPr/>
      </xdr:nvSpPr>
      <xdr:spPr>
        <a:xfrm>
          <a:off x="18605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152163</xdr:rowOff>
    </xdr:from>
    <xdr:ext cx="378565" cy="259045"/>
    <xdr:sp macro="" textlink="">
      <xdr:nvSpPr>
        <xdr:cNvPr id="753" name="テキスト ボックス 752"/>
        <xdr:cNvSpPr txBox="1"/>
      </xdr:nvSpPr>
      <xdr:spPr>
        <a:xfrm>
          <a:off x="18467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0" name="諸支出金該当値テキスト"/>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2" name="テキスト ボックス 781"/>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4" name="テキスト ボックス 783"/>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6" name="テキスト ボックス 785"/>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8" name="テキスト ボックス 78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0" name="直線コネクタ 789"/>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1"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3"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6"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7" name="フローチャート: 判断 796"/>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9" name="フローチャート: 判断 798"/>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0" name="テキスト ボックス 79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2" name="フローチャート: 判断 801"/>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05" name="フローチャート: 判断 804"/>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06" name="テキスト ボックス 805"/>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07" name="フローチャート: 判断 806"/>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08" name="テキスト ボックス 807"/>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5"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7" name="テキスト ボックス 816"/>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9" name="テキスト ボックス 818"/>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659,747</a:t>
          </a:r>
          <a:r>
            <a:rPr kumimoji="1" lang="ja-JP" altLang="ja-JP" sz="1100">
              <a:solidFill>
                <a:schemeClr val="dk1"/>
              </a:solidFill>
              <a:effectLst/>
              <a:latin typeface="+mn-lt"/>
              <a:ea typeface="+mn-ea"/>
              <a:cs typeface="+mn-cs"/>
            </a:rPr>
            <a:t>円となっている。 商工費については、新型コロナウイルス緊急対策事業として実施したプレミアム付商品券発行事業</a:t>
          </a:r>
          <a:r>
            <a:rPr kumimoji="1" lang="ja-JP" altLang="en-US" sz="1100">
              <a:solidFill>
                <a:schemeClr val="dk1"/>
              </a:solidFill>
              <a:effectLst/>
              <a:latin typeface="+mn-lt"/>
              <a:ea typeface="+mn-ea"/>
              <a:cs typeface="+mn-cs"/>
            </a:rPr>
            <a:t>費等の減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土木費については、大分県、類似団体、全国平均全てを下回っているものの、各道路整備事業費の伸びにより前年度より大きく増額をしているため、</a:t>
          </a:r>
          <a:r>
            <a:rPr lang="ja-JP" altLang="ja-JP" sz="1100">
              <a:solidFill>
                <a:schemeClr val="dk1"/>
              </a:solidFill>
              <a:effectLst/>
              <a:latin typeface="+mn-lt"/>
              <a:ea typeface="+mn-ea"/>
              <a:cs typeface="+mn-cs"/>
            </a:rPr>
            <a:t>今後一層の</a:t>
          </a:r>
          <a:r>
            <a:rPr kumimoji="1" lang="ja-JP" altLang="ja-JP" sz="1100">
              <a:solidFill>
                <a:schemeClr val="dk1"/>
              </a:solidFill>
              <a:effectLst/>
              <a:latin typeface="+mn-lt"/>
              <a:ea typeface="+mn-ea"/>
              <a:cs typeface="+mn-cs"/>
            </a:rPr>
            <a:t>事業費の見直しが求められる。衛生費については、し尿処理整備事業費の</a:t>
          </a:r>
          <a:r>
            <a:rPr kumimoji="1" lang="ja-JP" altLang="en-US" sz="1100">
              <a:solidFill>
                <a:schemeClr val="dk1"/>
              </a:solidFill>
              <a:effectLst/>
              <a:latin typeface="+mn-lt"/>
              <a:ea typeface="+mn-ea"/>
              <a:cs typeface="+mn-cs"/>
            </a:rPr>
            <a:t>皆</a:t>
          </a:r>
          <a:r>
            <a:rPr kumimoji="1" lang="ja-JP" altLang="ja-JP" sz="1100">
              <a:solidFill>
                <a:schemeClr val="dk1"/>
              </a:solidFill>
              <a:effectLst/>
              <a:latin typeface="+mn-lt"/>
              <a:ea typeface="+mn-ea"/>
              <a:cs typeface="+mn-cs"/>
            </a:rPr>
            <a:t>減により前年度より大きく減と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大分県、類似団体、全国平均全てを</a:t>
          </a:r>
          <a:r>
            <a:rPr kumimoji="1" lang="ja-JP" altLang="en-US" sz="1100">
              <a:solidFill>
                <a:schemeClr val="dk1"/>
              </a:solidFill>
              <a:effectLst/>
              <a:latin typeface="+mn-lt"/>
              <a:ea typeface="+mn-ea"/>
              <a:cs typeface="+mn-cs"/>
            </a:rPr>
            <a:t>下回っているものの、</a:t>
          </a:r>
          <a:r>
            <a:rPr kumimoji="1" lang="ja-JP" altLang="ja-JP" sz="1100">
              <a:solidFill>
                <a:schemeClr val="dk1"/>
              </a:solidFill>
              <a:effectLst/>
              <a:latin typeface="+mn-lt"/>
              <a:ea typeface="+mn-ea"/>
              <a:cs typeface="+mn-cs"/>
            </a:rPr>
            <a:t>今後は新環境センター整備等の大型事業が予定されているため、経常的な歳出事業費の見直しを図っていく。災害復旧事業費については、前年度比では減となっているものの、令和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月豪雨等の災害復旧費により、大分県、類似団体、全国平均全てを上回っている状況である。早期復旧に向け、最優先で事業に取り組みつつ、経費の減少を図っていく。公債費については、</a:t>
          </a:r>
          <a:r>
            <a:rPr kumimoji="1" lang="ja-JP" altLang="en-US" sz="1100">
              <a:solidFill>
                <a:schemeClr val="dk1"/>
              </a:solidFill>
              <a:effectLst/>
              <a:latin typeface="+mn-lt"/>
              <a:ea typeface="+mn-ea"/>
              <a:cs typeface="+mn-cs"/>
            </a:rPr>
            <a:t>各種起債の元金償還が開始され、前年度より大きく増となり、</a:t>
          </a:r>
          <a:r>
            <a:rPr kumimoji="1" lang="ja-JP" altLang="ja-JP" sz="1100">
              <a:solidFill>
                <a:schemeClr val="dk1"/>
              </a:solidFill>
              <a:effectLst/>
              <a:latin typeface="+mn-lt"/>
              <a:ea typeface="+mn-ea"/>
              <a:cs typeface="+mn-cs"/>
            </a:rPr>
            <a:t>大分県、類似団体、全国平均全てを上回っている状況である。普通建設事業費の抑制はもちろん、高利率借入金の繰上償還検討や、単年における起債借入額が償還額を上回らないように調整を図るなど、公債費および残高の減少に向けて多角的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財政調整基金については、普通交付税や</a:t>
          </a:r>
          <a:r>
            <a:rPr kumimoji="1" lang="ja-JP" altLang="en-US" sz="1100">
              <a:solidFill>
                <a:schemeClr val="dk1"/>
              </a:solidFill>
              <a:effectLst/>
              <a:latin typeface="+mn-lt"/>
              <a:ea typeface="+mn-ea"/>
              <a:cs typeface="+mn-cs"/>
            </a:rPr>
            <a:t>市税の増があった一方</a:t>
          </a:r>
          <a:r>
            <a:rPr kumimoji="1" lang="ja-JP" altLang="ja-JP" sz="1100">
              <a:solidFill>
                <a:schemeClr val="dk1"/>
              </a:solidFill>
              <a:effectLst/>
              <a:latin typeface="+mn-lt"/>
              <a:ea typeface="+mn-ea"/>
              <a:cs typeface="+mn-cs"/>
            </a:rPr>
            <a:t>、物価高騰による物件費の増や、障害福祉サービス負担金等の経常的な扶助費の増による収支差に対応するため、</a:t>
          </a:r>
          <a:r>
            <a:rPr kumimoji="1" lang="en-US" altLang="ja-JP" sz="1100">
              <a:solidFill>
                <a:schemeClr val="dk1"/>
              </a:solidFill>
              <a:effectLst/>
              <a:latin typeface="+mn-lt"/>
              <a:ea typeface="+mn-ea"/>
              <a:cs typeface="+mn-cs"/>
            </a:rPr>
            <a:t>648,437</a:t>
          </a:r>
          <a:r>
            <a:rPr kumimoji="1" lang="ja-JP" altLang="ja-JP" sz="1100">
              <a:solidFill>
                <a:schemeClr val="dk1"/>
              </a:solidFill>
              <a:effectLst/>
              <a:latin typeface="+mn-lt"/>
              <a:ea typeface="+mn-ea"/>
              <a:cs typeface="+mn-cs"/>
            </a:rPr>
            <a:t>千円を繰り入れた結果、目標とする標準財政規模の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％以上を達成するには至らなかった。実質収支額については、</a:t>
          </a:r>
          <a:r>
            <a:rPr kumimoji="1" lang="ja-JP" altLang="en-US" sz="1100">
              <a:solidFill>
                <a:schemeClr val="dk1"/>
              </a:solidFill>
              <a:effectLst/>
              <a:latin typeface="+mn-lt"/>
              <a:ea typeface="+mn-ea"/>
              <a:cs typeface="+mn-cs"/>
            </a:rPr>
            <a:t>し尿処理整備事業等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大型普通建設事業費の減等により、前年度比で約</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ポイント上昇している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一方、基金の取り崩しで収支の均衡を図る状況が続いていることから、実質単年度収支は前年度に引き続きマイナスの状況が続いている。</a:t>
          </a:r>
          <a:r>
            <a:rPr kumimoji="1" lang="ja-JP" altLang="ja-JP" sz="1100">
              <a:solidFill>
                <a:schemeClr val="dk1"/>
              </a:solidFill>
              <a:effectLst/>
              <a:latin typeface="+mn-lt"/>
              <a:ea typeface="+mn-ea"/>
              <a:cs typeface="+mn-cs"/>
            </a:rPr>
            <a:t>今後も財政の健全化を引き続き推進し、歳出入の適正管理や基金運用の適正化に努め、持続的な財政運営を行っていく。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連結実質赤字比率については、一般会計、特別会計ともに黒字で推移しており、令和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年度の標準的な収入に対する全会計の収支額の比率は</a:t>
          </a:r>
          <a:r>
            <a:rPr kumimoji="1" lang="en-US" altLang="ja-JP" sz="1100">
              <a:solidFill>
                <a:schemeClr val="dk1"/>
              </a:solidFill>
              <a:effectLst/>
              <a:latin typeface="+mn-lt"/>
              <a:ea typeface="+mn-ea"/>
              <a:cs typeface="+mn-cs"/>
            </a:rPr>
            <a:t>12.16</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ポイント減）となっている。</a:t>
          </a:r>
          <a:endParaRPr lang="ja-JP" altLang="ja-JP" sz="1400">
            <a:effectLst/>
          </a:endParaRPr>
        </a:p>
        <a:p>
          <a:r>
            <a:rPr kumimoji="1" lang="ja-JP" altLang="ja-JP" sz="1100">
              <a:solidFill>
                <a:schemeClr val="dk1"/>
              </a:solidFill>
              <a:effectLst/>
              <a:latin typeface="+mn-lt"/>
              <a:ea typeface="+mn-ea"/>
              <a:cs typeface="+mn-cs"/>
            </a:rPr>
            <a:t>今後、使用料金改定や滞納整理、歳出の削減を進め、以後も赤字に陥ることのないよう、すべての会計において財政の健全化に努める。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公営企業に対する繰出金については、前年度</a:t>
          </a:r>
          <a:r>
            <a:rPr kumimoji="1" lang="ja-JP" altLang="en-US" sz="1100">
              <a:solidFill>
                <a:schemeClr val="dk1"/>
              </a:solidFill>
              <a:effectLst/>
              <a:latin typeface="+mn-lt"/>
              <a:ea typeface="+mn-ea"/>
              <a:cs typeface="+mn-cs"/>
            </a:rPr>
            <a:t>より減少している</a:t>
          </a:r>
          <a:r>
            <a:rPr kumimoji="1" lang="ja-JP" altLang="ja-JP" sz="1100">
              <a:solidFill>
                <a:schemeClr val="dk1"/>
              </a:solidFill>
              <a:effectLst/>
              <a:latin typeface="+mn-lt"/>
              <a:ea typeface="+mn-ea"/>
              <a:cs typeface="+mn-cs"/>
            </a:rPr>
            <a:t>一方で、</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年度からの災害復旧事業債・一般廃棄物処理事業債等の償還開始等により</a:t>
          </a:r>
          <a:r>
            <a:rPr kumimoji="1" lang="ja-JP" altLang="ja-JP" sz="1100">
              <a:solidFill>
                <a:schemeClr val="dk1"/>
              </a:solidFill>
              <a:effectLst/>
              <a:latin typeface="+mn-lt"/>
              <a:ea typeface="+mn-ea"/>
              <a:cs typeface="+mn-cs"/>
            </a:rPr>
            <a:t>算入公債費等は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しているため、分子が増額となった。</a:t>
          </a:r>
          <a:endParaRPr lang="ja-JP" altLang="ja-JP" sz="1400">
            <a:effectLst/>
          </a:endParaRPr>
        </a:p>
        <a:p>
          <a:r>
            <a:rPr kumimoji="1" lang="ja-JP" altLang="ja-JP" sz="1100">
              <a:solidFill>
                <a:schemeClr val="dk1"/>
              </a:solidFill>
              <a:effectLst/>
              <a:latin typeface="+mn-lt"/>
              <a:ea typeface="+mn-ea"/>
              <a:cs typeface="+mn-cs"/>
            </a:rPr>
            <a:t>大規模建設事業が続く一般会計では元利償還金が高い水準で推移している中、合併特例事業債や過疎対策事業債等の交付税措置率が高い起債を中心に借入を行っているが、</a:t>
          </a:r>
          <a:r>
            <a:rPr kumimoji="1" lang="ja-JP" altLang="ja-JP" sz="1100" b="0">
              <a:solidFill>
                <a:schemeClr val="dk1"/>
              </a:solidFill>
              <a:effectLst/>
              <a:latin typeface="+mn-lt"/>
              <a:ea typeface="+mn-ea"/>
              <a:cs typeface="+mn-cs"/>
            </a:rPr>
            <a:t>合併特例債の借入限度額は目前に迫っている。</a:t>
          </a:r>
          <a:r>
            <a:rPr kumimoji="1" lang="ja-JP" altLang="ja-JP" sz="1100">
              <a:solidFill>
                <a:schemeClr val="dk1"/>
              </a:solidFill>
              <a:effectLst/>
              <a:latin typeface="+mn-lt"/>
              <a:ea typeface="+mn-ea"/>
              <a:cs typeface="+mn-cs"/>
            </a:rPr>
            <a:t>さらに、新環境センター整備事業等の大型建設事業が予定されている状況を踏まえると、今後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投資事業を</a:t>
          </a:r>
          <a:r>
            <a:rPr kumimoji="1" lang="ja-JP" altLang="en-US" sz="1100">
              <a:solidFill>
                <a:schemeClr val="dk1"/>
              </a:solidFill>
              <a:effectLst/>
              <a:latin typeface="+mn-lt"/>
              <a:ea typeface="+mn-ea"/>
              <a:cs typeface="+mn-cs"/>
            </a:rPr>
            <a:t>更に</a:t>
          </a:r>
          <a:r>
            <a:rPr kumimoji="1" lang="ja-JP" altLang="ja-JP" sz="1100">
              <a:solidFill>
                <a:schemeClr val="dk1"/>
              </a:solidFill>
              <a:effectLst/>
              <a:latin typeface="+mn-lt"/>
              <a:ea typeface="+mn-ea"/>
              <a:cs typeface="+mn-cs"/>
            </a:rPr>
            <a:t>厳選し、財政規模に見合った運営を行っていく必要がある。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将来負担額については、公営企業債等繰入見込額が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したことに加え、</a:t>
          </a:r>
          <a:r>
            <a:rPr kumimoji="1" lang="ja-JP" altLang="en-US" sz="1100">
              <a:solidFill>
                <a:schemeClr val="dk1"/>
              </a:solidFill>
              <a:effectLst/>
              <a:latin typeface="+mn-lt"/>
              <a:ea typeface="+mn-ea"/>
              <a:cs typeface="+mn-cs"/>
            </a:rPr>
            <a:t>消防指令センターに係る繰上償還を行ったことや、し尿処理施設整備事業等の終了等により令和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年度の借入額が前年度より減少し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地方債現在高が減となったため、</a:t>
          </a:r>
          <a:r>
            <a:rPr kumimoji="1" lang="ja-JP" altLang="ja-JP" sz="1100">
              <a:solidFill>
                <a:schemeClr val="dk1"/>
              </a:solidFill>
              <a:effectLst/>
              <a:latin typeface="+mn-lt"/>
              <a:ea typeface="+mn-ea"/>
              <a:cs typeface="+mn-cs"/>
            </a:rPr>
            <a:t>分子が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endParaRPr lang="ja-JP" altLang="ja-JP" sz="1400">
            <a:effectLst/>
          </a:endParaRPr>
        </a:p>
        <a:p>
          <a:r>
            <a:rPr kumimoji="1" lang="ja-JP" altLang="ja-JP" sz="1100">
              <a:solidFill>
                <a:schemeClr val="dk1"/>
              </a:solidFill>
              <a:effectLst/>
              <a:latin typeface="+mn-lt"/>
              <a:ea typeface="+mn-ea"/>
              <a:cs typeface="+mn-cs"/>
            </a:rPr>
            <a:t>今後、新環境センター整備事業等の大型建設事業により地方債残高の増加が見込まれており、連動して将来負担額についても増加が想定される。</a:t>
          </a:r>
          <a:r>
            <a:rPr kumimoji="1" lang="ja-JP" altLang="ja-JP" sz="1100" b="0">
              <a:solidFill>
                <a:schemeClr val="dk1"/>
              </a:solidFill>
              <a:effectLst/>
              <a:latin typeface="+mn-lt"/>
              <a:ea typeface="+mn-ea"/>
              <a:cs typeface="+mn-cs"/>
            </a:rPr>
            <a:t>第</a:t>
          </a:r>
          <a:r>
            <a:rPr kumimoji="1" lang="en-US" altLang="ja-JP" sz="1100" b="0">
              <a:solidFill>
                <a:schemeClr val="dk1"/>
              </a:solidFill>
              <a:effectLst/>
              <a:latin typeface="+mn-lt"/>
              <a:ea typeface="+mn-ea"/>
              <a:cs typeface="+mn-cs"/>
            </a:rPr>
            <a:t>4</a:t>
          </a:r>
          <a:r>
            <a:rPr kumimoji="1" lang="ja-JP" altLang="ja-JP" sz="1100" b="0">
              <a:solidFill>
                <a:schemeClr val="dk1"/>
              </a:solidFill>
              <a:effectLst/>
              <a:latin typeface="+mn-lt"/>
              <a:ea typeface="+mn-ea"/>
              <a:cs typeface="+mn-cs"/>
            </a:rPr>
            <a:t>次行財政改革実施計画</a:t>
          </a:r>
          <a:r>
            <a:rPr kumimoji="1" lang="ja-JP" altLang="ja-JP" sz="1100">
              <a:solidFill>
                <a:schemeClr val="dk1"/>
              </a:solidFill>
              <a:effectLst/>
              <a:latin typeface="+mn-lt"/>
              <a:ea typeface="+mn-ea"/>
              <a:cs typeface="+mn-cs"/>
            </a:rPr>
            <a:t>に則った事業精査を行い、適正な基金残高の保有に努め、将来の負担を抑制していく必要がある。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大分県由布市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基金全体としては、ふるさと納税に係る基金の積立、国債運用による各種基金の運用益増などにより、特定目的基金で総額</a:t>
          </a:r>
          <a:r>
            <a:rPr kumimoji="1" lang="en-US" altLang="ja-JP" sz="1100">
              <a:solidFill>
                <a:schemeClr val="dk1"/>
              </a:solidFill>
              <a:effectLst/>
              <a:latin typeface="+mn-lt"/>
              <a:ea typeface="+mn-ea"/>
              <a:cs typeface="+mn-cs"/>
            </a:rPr>
            <a:t>199,963</a:t>
          </a:r>
          <a:r>
            <a:rPr kumimoji="1" lang="ja-JP" altLang="ja-JP" sz="1100">
              <a:solidFill>
                <a:schemeClr val="dk1"/>
              </a:solidFill>
              <a:effectLst/>
              <a:latin typeface="+mn-lt"/>
              <a:ea typeface="+mn-ea"/>
              <a:cs typeface="+mn-cs"/>
            </a:rPr>
            <a:t>千円を積み立てたものの、財政調整基金については、</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物価高騰による物件費の増や、障害福祉サービス負担金等の経常的な扶助費の増による収支差に対応するため、</a:t>
          </a:r>
          <a:r>
            <a:rPr kumimoji="1" lang="en-US" altLang="ja-JP" sz="1100">
              <a:solidFill>
                <a:schemeClr val="dk1"/>
              </a:solidFill>
              <a:effectLst/>
              <a:latin typeface="+mn-lt"/>
              <a:ea typeface="+mn-ea"/>
              <a:cs typeface="+mn-cs"/>
            </a:rPr>
            <a:t>648,437</a:t>
          </a:r>
          <a:r>
            <a:rPr kumimoji="1" lang="ja-JP" altLang="ja-JP" sz="1100">
              <a:solidFill>
                <a:schemeClr val="dk1"/>
              </a:solidFill>
              <a:effectLst/>
              <a:latin typeface="+mn-lt"/>
              <a:ea typeface="+mn-ea"/>
              <a:cs typeface="+mn-cs"/>
            </a:rPr>
            <a:t>千円を繰り入れた結果、減額となっている。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については、経常経費の削減・投資事業の厳選を行い歳出額を抑制することが必要である。また、財政調整基金以外については、それぞれの目的に沿った事業に対して取り崩しを行い、財政調整基金への過度な負担を減少させ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住民の連帯強化や地域振興を図ることを目的とした地域振興基金、由布市のまちづくりのために頂いた寄附金を原資としたみらいふるさと基金、まちづくりに要する経費に自動販売機による寄附金を充当するまちづくり支援自動販売機基金、美しい自然環境、魅力ある景観及び良好な生活環境の保全等を図る潤いのあるまち環境整備基金、子ども医療費及び高校生等医療費の一部を助成する子ども及び高校生等医療費助成事業基金、高齢化社会に対応した保健福祉活動の促進を図る地域福祉基金、森林環境譲与税を原資として森林の整備や公益的機能に関する普及啓発を進めるための森林環境譲与税基金等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ふるさと納税に係る基金の積立、国債運用による各種基金の運用益増などにより、総額</a:t>
          </a:r>
          <a:r>
            <a:rPr kumimoji="1" lang="en-US" altLang="ja-JP" sz="1100">
              <a:solidFill>
                <a:schemeClr val="dk1"/>
              </a:solidFill>
              <a:effectLst/>
              <a:latin typeface="+mn-lt"/>
              <a:ea typeface="+mn-ea"/>
              <a:cs typeface="+mn-cs"/>
            </a:rPr>
            <a:t>199,963</a:t>
          </a:r>
          <a:r>
            <a:rPr kumimoji="1" lang="ja-JP" altLang="ja-JP" sz="1100">
              <a:solidFill>
                <a:schemeClr val="dk1"/>
              </a:solidFill>
              <a:effectLst/>
              <a:latin typeface="+mn-lt"/>
              <a:ea typeface="+mn-ea"/>
              <a:cs typeface="+mn-cs"/>
            </a:rPr>
            <a:t>千円を積み立てることができた。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みらいふるさと基金については積み立てられた寄附金を有効な事業の財源として取り崩す予定である。ま た、地域振興基金については、今後大きく財政需要が発生する見込みとなっている施設更新整備事業</a:t>
          </a:r>
          <a:r>
            <a:rPr kumimoji="1" lang="ja-JP" altLang="en-US" sz="1100" b="0">
              <a:solidFill>
                <a:schemeClr val="dk1"/>
              </a:solidFill>
              <a:effectLst/>
              <a:latin typeface="+mn-lt"/>
              <a:ea typeface="+mn-ea"/>
              <a:cs typeface="+mn-cs"/>
            </a:rPr>
            <a:t>等</a:t>
          </a:r>
          <a:r>
            <a:rPr kumimoji="1" lang="ja-JP" altLang="ja-JP" sz="1100" b="0">
              <a:solidFill>
                <a:schemeClr val="dk1"/>
              </a:solidFill>
              <a:effectLst/>
              <a:latin typeface="+mn-lt"/>
              <a:ea typeface="+mn-ea"/>
              <a:cs typeface="+mn-cs"/>
            </a:rPr>
            <a:t>の財源として検討をしていく必 要があると考えている。その他の基金については、それぞれの基金目的に沿った事業が発生した際に、適宜取り崩しを行う。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人件費、物価高騰による物件費の増や、障害福祉サービス負担金等の経常的な扶助費の増による収支差に対応するため、</a:t>
          </a:r>
          <a:r>
            <a:rPr kumimoji="1" lang="en-US" altLang="ja-JP" sz="1100">
              <a:solidFill>
                <a:schemeClr val="dk1"/>
              </a:solidFill>
              <a:effectLst/>
              <a:latin typeface="+mn-lt"/>
              <a:ea typeface="+mn-ea"/>
              <a:cs typeface="+mn-cs"/>
            </a:rPr>
            <a:t>648,437</a:t>
          </a:r>
          <a:r>
            <a:rPr kumimoji="1" lang="ja-JP" altLang="ja-JP" sz="1100">
              <a:solidFill>
                <a:schemeClr val="dk1"/>
              </a:solidFill>
              <a:effectLst/>
              <a:latin typeface="+mn-lt"/>
              <a:ea typeface="+mn-ea"/>
              <a:cs typeface="+mn-cs"/>
            </a:rPr>
            <a:t>千円を繰り入れた結果、減額となっている。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今後見込まれる大規模施設整備事業に必要な財源を確保するためにも、経常経費の削減・投資事業の厳選を行い歳出額を抑制することが必要である。また、基金残高は標準財政規模の概ね</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％以上（</a:t>
          </a:r>
          <a:r>
            <a:rPr kumimoji="1" lang="en-US" altLang="ja-JP" sz="1100">
              <a:solidFill>
                <a:schemeClr val="dk1"/>
              </a:solidFill>
              <a:effectLst/>
              <a:latin typeface="+mn-lt"/>
              <a:ea typeface="+mn-ea"/>
              <a:cs typeface="+mn-cs"/>
            </a:rPr>
            <a:t>2,500,000</a:t>
          </a:r>
          <a:r>
            <a:rPr kumimoji="1" lang="ja-JP" altLang="ja-JP" sz="1100">
              <a:solidFill>
                <a:schemeClr val="dk1"/>
              </a:solidFill>
              <a:effectLst/>
              <a:latin typeface="+mn-lt"/>
              <a:ea typeface="+mn-ea"/>
              <a:cs typeface="+mn-cs"/>
            </a:rPr>
            <a:t>千円）を達成できるよう努めていく。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年度普通交付税追加交付で措置された臨時財政対策債償還基金費分の積立を行った一方、消防指令システム整備に係る残債の繰り上げ償還を</a:t>
          </a:r>
          <a:r>
            <a:rPr kumimoji="1" lang="en-US" altLang="ja-JP" sz="1100">
              <a:solidFill>
                <a:schemeClr val="dk1"/>
              </a:solidFill>
              <a:effectLst/>
              <a:latin typeface="+mn-ea"/>
              <a:ea typeface="+mn-ea"/>
              <a:cs typeface="+mn-cs"/>
            </a:rPr>
            <a:t>320,625</a:t>
          </a:r>
          <a:r>
            <a:rPr kumimoji="1" lang="ja-JP" altLang="en-US" sz="1100">
              <a:solidFill>
                <a:schemeClr val="dk1"/>
              </a:solidFill>
              <a:effectLst/>
              <a:latin typeface="+mn-ea"/>
              <a:ea typeface="+mn-ea"/>
              <a:cs typeface="+mn-cs"/>
            </a:rPr>
            <a:t>千円行った結果、減額となっている。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繰上償還については、地方債現在高等の財政状況を鑑み、引き続き検討していく。</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23037294</v>
      </c>
      <c r="BO4" s="371"/>
      <c r="BP4" s="371"/>
      <c r="BQ4" s="371"/>
      <c r="BR4" s="371"/>
      <c r="BS4" s="371"/>
      <c r="BT4" s="371"/>
      <c r="BU4" s="372"/>
      <c r="BV4" s="370">
        <v>23522408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5.5</v>
      </c>
      <c r="CU4" s="377"/>
      <c r="CV4" s="377"/>
      <c r="CW4" s="377"/>
      <c r="CX4" s="377"/>
      <c r="CY4" s="377"/>
      <c r="CZ4" s="377"/>
      <c r="DA4" s="378"/>
      <c r="DB4" s="376">
        <v>4.0999999999999996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22154316</v>
      </c>
      <c r="BO5" s="408"/>
      <c r="BP5" s="408"/>
      <c r="BQ5" s="408"/>
      <c r="BR5" s="408"/>
      <c r="BS5" s="408"/>
      <c r="BT5" s="408"/>
      <c r="BU5" s="409"/>
      <c r="BV5" s="407">
        <v>22677689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96.6</v>
      </c>
      <c r="CU5" s="405"/>
      <c r="CV5" s="405"/>
      <c r="CW5" s="405"/>
      <c r="CX5" s="405"/>
      <c r="CY5" s="405"/>
      <c r="CZ5" s="405"/>
      <c r="DA5" s="406"/>
      <c r="DB5" s="404">
        <v>95.7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882978</v>
      </c>
      <c r="BO6" s="408"/>
      <c r="BP6" s="408"/>
      <c r="BQ6" s="408"/>
      <c r="BR6" s="408"/>
      <c r="BS6" s="408"/>
      <c r="BT6" s="408"/>
      <c r="BU6" s="409"/>
      <c r="BV6" s="407">
        <v>844719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97.2</v>
      </c>
      <c r="CU6" s="445"/>
      <c r="CV6" s="445"/>
      <c r="CW6" s="445"/>
      <c r="CX6" s="445"/>
      <c r="CY6" s="445"/>
      <c r="CZ6" s="445"/>
      <c r="DA6" s="446"/>
      <c r="DB6" s="444">
        <v>97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262089</v>
      </c>
      <c r="BO7" s="408"/>
      <c r="BP7" s="408"/>
      <c r="BQ7" s="408"/>
      <c r="BR7" s="408"/>
      <c r="BS7" s="408"/>
      <c r="BT7" s="408"/>
      <c r="BU7" s="409"/>
      <c r="BV7" s="407">
        <v>392857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11259744</v>
      </c>
      <c r="CU7" s="408"/>
      <c r="CV7" s="408"/>
      <c r="CW7" s="408"/>
      <c r="CX7" s="408"/>
      <c r="CY7" s="408"/>
      <c r="CZ7" s="408"/>
      <c r="DA7" s="409"/>
      <c r="DB7" s="407">
        <v>11068892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620889</v>
      </c>
      <c r="BO8" s="408"/>
      <c r="BP8" s="408"/>
      <c r="BQ8" s="408"/>
      <c r="BR8" s="408"/>
      <c r="BS8" s="408"/>
      <c r="BT8" s="408"/>
      <c r="BU8" s="409"/>
      <c r="BV8" s="407">
        <v>451862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0.41</v>
      </c>
      <c r="CU8" s="448"/>
      <c r="CV8" s="448"/>
      <c r="CW8" s="448"/>
      <c r="CX8" s="448"/>
      <c r="CY8" s="448"/>
      <c r="CZ8" s="448"/>
      <c r="DA8" s="449"/>
      <c r="DB8" s="447">
        <v>0.41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32772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169027</v>
      </c>
      <c r="BO9" s="408"/>
      <c r="BP9" s="408"/>
      <c r="BQ9" s="408"/>
      <c r="BR9" s="408"/>
      <c r="BS9" s="408"/>
      <c r="BT9" s="408"/>
      <c r="BU9" s="409"/>
      <c r="BV9" s="407">
        <v>349456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19</v>
      </c>
      <c r="CU9" s="405"/>
      <c r="CV9" s="405"/>
      <c r="CW9" s="405"/>
      <c r="CX9" s="405"/>
      <c r="CY9" s="405"/>
      <c r="CZ9" s="405"/>
      <c r="DA9" s="406"/>
      <c r="DB9" s="404">
        <v>16.100000000000001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34262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3533</v>
      </c>
      <c r="BO10" s="408"/>
      <c r="BP10" s="408"/>
      <c r="BQ10" s="408"/>
      <c r="BR10" s="408"/>
      <c r="BS10" s="408"/>
      <c r="BT10" s="408"/>
      <c r="BU10" s="409"/>
      <c r="BV10" s="407">
        <v>2068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320625</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33580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648437</v>
      </c>
      <c r="BO12" s="408"/>
      <c r="BP12" s="408"/>
      <c r="BQ12" s="408"/>
      <c r="BR12" s="408"/>
      <c r="BS12" s="408"/>
      <c r="BT12" s="408"/>
      <c r="BU12" s="409"/>
      <c r="BV12" s="407">
        <v>353189</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32936</v>
      </c>
      <c r="S13" s="492"/>
      <c r="T13" s="492"/>
      <c r="U13" s="492"/>
      <c r="V13" s="493"/>
      <c r="W13" s="423" t="s">
        <v>131</v>
      </c>
      <c r="X13" s="424"/>
      <c r="Y13" s="424"/>
      <c r="Z13" s="424"/>
      <c r="AA13" s="424"/>
      <c r="AB13" s="414"/>
      <c r="AC13" s="458">
        <v>1388</v>
      </c>
      <c r="AD13" s="459"/>
      <c r="AE13" s="459"/>
      <c r="AF13" s="459"/>
      <c r="AG13" s="501"/>
      <c r="AH13" s="458">
        <v>1427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-155252</v>
      </c>
      <c r="BO13" s="408"/>
      <c r="BP13" s="408"/>
      <c r="BQ13" s="408"/>
      <c r="BR13" s="408"/>
      <c r="BS13" s="408"/>
      <c r="BT13" s="408"/>
      <c r="BU13" s="409"/>
      <c r="BV13" s="407">
        <v>-1665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7.2</v>
      </c>
      <c r="CU13" s="405"/>
      <c r="CV13" s="405"/>
      <c r="CW13" s="405"/>
      <c r="CX13" s="405"/>
      <c r="CY13" s="405"/>
      <c r="CZ13" s="405"/>
      <c r="DA13" s="406"/>
      <c r="DB13" s="404">
        <v>6.9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33531</v>
      </c>
      <c r="S14" s="492"/>
      <c r="T14" s="492"/>
      <c r="U14" s="492"/>
      <c r="V14" s="493"/>
      <c r="W14" s="397"/>
      <c r="X14" s="398"/>
      <c r="Y14" s="398"/>
      <c r="Z14" s="398"/>
      <c r="AA14" s="398"/>
      <c r="AB14" s="387"/>
      <c r="AC14" s="494">
        <v>9</v>
      </c>
      <c r="AD14" s="495"/>
      <c r="AE14" s="495"/>
      <c r="AF14" s="495"/>
      <c r="AG14" s="496"/>
      <c r="AH14" s="494">
        <v>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30.6</v>
      </c>
      <c r="CU14" s="506"/>
      <c r="CV14" s="506"/>
      <c r="CW14" s="506"/>
      <c r="CX14" s="506"/>
      <c r="CY14" s="506"/>
      <c r="CZ14" s="506"/>
      <c r="DA14" s="507"/>
      <c r="DB14" s="505">
        <v>32.200000000000003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33103</v>
      </c>
      <c r="S15" s="492"/>
      <c r="T15" s="492"/>
      <c r="U15" s="492"/>
      <c r="V15" s="493"/>
      <c r="W15" s="423" t="s">
        <v>137</v>
      </c>
      <c r="X15" s="424"/>
      <c r="Y15" s="424"/>
      <c r="Z15" s="424"/>
      <c r="AA15" s="424"/>
      <c r="AB15" s="414"/>
      <c r="AC15" s="458">
        <v>2292</v>
      </c>
      <c r="AD15" s="459"/>
      <c r="AE15" s="459"/>
      <c r="AF15" s="459"/>
      <c r="AG15" s="501"/>
      <c r="AH15" s="458">
        <v>2300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4275939</v>
      </c>
      <c r="BO15" s="371"/>
      <c r="BP15" s="371"/>
      <c r="BQ15" s="371"/>
      <c r="BR15" s="371"/>
      <c r="BS15" s="371"/>
      <c r="BT15" s="371"/>
      <c r="BU15" s="372"/>
      <c r="BV15" s="370">
        <v>4090573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14.8</v>
      </c>
      <c r="AD16" s="495"/>
      <c r="AE16" s="495"/>
      <c r="AF16" s="495"/>
      <c r="AG16" s="496"/>
      <c r="AH16" s="494">
        <v>14.6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10112259</v>
      </c>
      <c r="BO16" s="408"/>
      <c r="BP16" s="408"/>
      <c r="BQ16" s="408"/>
      <c r="BR16" s="408"/>
      <c r="BS16" s="408"/>
      <c r="BT16" s="408"/>
      <c r="BU16" s="409"/>
      <c r="BV16" s="407">
        <v>9892812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11781</v>
      </c>
      <c r="AD17" s="459"/>
      <c r="AE17" s="459"/>
      <c r="AF17" s="459"/>
      <c r="AG17" s="501"/>
      <c r="AH17" s="458">
        <v>12045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5358097</v>
      </c>
      <c r="BO17" s="408"/>
      <c r="BP17" s="408"/>
      <c r="BQ17" s="408"/>
      <c r="BR17" s="408"/>
      <c r="BS17" s="408"/>
      <c r="BT17" s="408"/>
      <c r="BU17" s="409"/>
      <c r="BV17" s="407">
        <v>5121727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319.32</v>
      </c>
      <c r="M18" s="534"/>
      <c r="N18" s="534"/>
      <c r="O18" s="534"/>
      <c r="P18" s="534"/>
      <c r="Q18" s="534"/>
      <c r="R18" s="535"/>
      <c r="S18" s="535"/>
      <c r="T18" s="535"/>
      <c r="U18" s="535"/>
      <c r="V18" s="536"/>
      <c r="W18" s="425"/>
      <c r="X18" s="426"/>
      <c r="Y18" s="426"/>
      <c r="Z18" s="426"/>
      <c r="AA18" s="426"/>
      <c r="AB18" s="417"/>
      <c r="AC18" s="537">
        <v>76.2</v>
      </c>
      <c r="AD18" s="538"/>
      <c r="AE18" s="538"/>
      <c r="AF18" s="538"/>
      <c r="AG18" s="539"/>
      <c r="AH18" s="537">
        <v>76.400000000000006</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11101279</v>
      </c>
      <c r="BO18" s="408"/>
      <c r="BP18" s="408"/>
      <c r="BQ18" s="408"/>
      <c r="BR18" s="408"/>
      <c r="BS18" s="408"/>
      <c r="BT18" s="408"/>
      <c r="BU18" s="409"/>
      <c r="BV18" s="407">
        <v>10872718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103</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14647276</v>
      </c>
      <c r="BO19" s="408"/>
      <c r="BP19" s="408"/>
      <c r="BQ19" s="408"/>
      <c r="BR19" s="408"/>
      <c r="BS19" s="408"/>
      <c r="BT19" s="408"/>
      <c r="BU19" s="409"/>
      <c r="BV19" s="407">
        <v>14336026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13175</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21091165</v>
      </c>
      <c r="BO22" s="371"/>
      <c r="BP22" s="371"/>
      <c r="BQ22" s="371"/>
      <c r="BR22" s="371"/>
      <c r="BS22" s="371"/>
      <c r="BT22" s="371"/>
      <c r="BU22" s="372"/>
      <c r="BV22" s="370">
        <v>22522077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12636739</v>
      </c>
      <c r="BO23" s="408"/>
      <c r="BP23" s="408"/>
      <c r="BQ23" s="408"/>
      <c r="BR23" s="408"/>
      <c r="BS23" s="408"/>
      <c r="BT23" s="408"/>
      <c r="BU23" s="409"/>
      <c r="BV23" s="407">
        <v>12730087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7857</v>
      </c>
      <c r="R24" s="459"/>
      <c r="S24" s="459"/>
      <c r="T24" s="459"/>
      <c r="U24" s="459"/>
      <c r="V24" s="501"/>
      <c r="W24" s="553"/>
      <c r="X24" s="554"/>
      <c r="Y24" s="555"/>
      <c r="Z24" s="457" t="s">
        <v>162</v>
      </c>
      <c r="AA24" s="437"/>
      <c r="AB24" s="437"/>
      <c r="AC24" s="437"/>
      <c r="AD24" s="437"/>
      <c r="AE24" s="437"/>
      <c r="AF24" s="437"/>
      <c r="AG24" s="438"/>
      <c r="AH24" s="458">
        <v>348</v>
      </c>
      <c r="AI24" s="459"/>
      <c r="AJ24" s="459"/>
      <c r="AK24" s="459"/>
      <c r="AL24" s="501"/>
      <c r="AM24" s="458">
        <v>1056180</v>
      </c>
      <c r="AN24" s="459"/>
      <c r="AO24" s="459"/>
      <c r="AP24" s="459"/>
      <c r="AQ24" s="459"/>
      <c r="AR24" s="501"/>
      <c r="AS24" s="458">
        <v>3035</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14892784</v>
      </c>
      <c r="BO24" s="408"/>
      <c r="BP24" s="408"/>
      <c r="BQ24" s="408"/>
      <c r="BR24" s="408"/>
      <c r="BS24" s="408"/>
      <c r="BT24" s="408"/>
      <c r="BU24" s="409"/>
      <c r="BV24" s="407">
        <v>15712740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6373</v>
      </c>
      <c r="R25" s="459"/>
      <c r="S25" s="459"/>
      <c r="T25" s="459"/>
      <c r="U25" s="459"/>
      <c r="V25" s="501"/>
      <c r="W25" s="553"/>
      <c r="X25" s="554"/>
      <c r="Y25" s="555"/>
      <c r="Z25" s="457" t="s">
        <v>165</v>
      </c>
      <c r="AA25" s="437"/>
      <c r="AB25" s="437"/>
      <c r="AC25" s="437"/>
      <c r="AD25" s="437"/>
      <c r="AE25" s="437"/>
      <c r="AF25" s="437"/>
      <c r="AG25" s="438"/>
      <c r="AH25" s="458">
        <v>73</v>
      </c>
      <c r="AI25" s="459"/>
      <c r="AJ25" s="459"/>
      <c r="AK25" s="459"/>
      <c r="AL25" s="501"/>
      <c r="AM25" s="458">
        <v>202502</v>
      </c>
      <c r="AN25" s="459"/>
      <c r="AO25" s="459"/>
      <c r="AP25" s="459"/>
      <c r="AQ25" s="459"/>
      <c r="AR25" s="501"/>
      <c r="AS25" s="458">
        <v>2774</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7409288</v>
      </c>
      <c r="BO25" s="371"/>
      <c r="BP25" s="371"/>
      <c r="BQ25" s="371"/>
      <c r="BR25" s="371"/>
      <c r="BS25" s="371"/>
      <c r="BT25" s="371"/>
      <c r="BU25" s="372"/>
      <c r="BV25" s="370">
        <v>7142643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5568</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3900</v>
      </c>
      <c r="R27" s="459"/>
      <c r="S27" s="459"/>
      <c r="T27" s="459"/>
      <c r="U27" s="459"/>
      <c r="V27" s="501"/>
      <c r="W27" s="553"/>
      <c r="X27" s="554"/>
      <c r="Y27" s="555"/>
      <c r="Z27" s="457" t="s">
        <v>171</v>
      </c>
      <c r="AA27" s="437"/>
      <c r="AB27" s="437"/>
      <c r="AC27" s="437"/>
      <c r="AD27" s="437"/>
      <c r="AE27" s="437"/>
      <c r="AF27" s="437"/>
      <c r="AG27" s="438"/>
      <c r="AH27" s="458">
        <v>21</v>
      </c>
      <c r="AI27" s="459"/>
      <c r="AJ27" s="459"/>
      <c r="AK27" s="459"/>
      <c r="AL27" s="501"/>
      <c r="AM27" s="458">
        <v>63798</v>
      </c>
      <c r="AN27" s="459"/>
      <c r="AO27" s="459"/>
      <c r="AP27" s="459"/>
      <c r="AQ27" s="459"/>
      <c r="AR27" s="501"/>
      <c r="AS27" s="458">
        <v>3038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61303</v>
      </c>
      <c r="BO27" s="530"/>
      <c r="BP27" s="530"/>
      <c r="BQ27" s="530"/>
      <c r="BR27" s="530"/>
      <c r="BS27" s="530"/>
      <c r="BT27" s="530"/>
      <c r="BU27" s="531"/>
      <c r="BV27" s="529">
        <v>61302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3500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2307626</v>
      </c>
      <c r="BO28" s="371"/>
      <c r="BP28" s="371"/>
      <c r="BQ28" s="371"/>
      <c r="BR28" s="371"/>
      <c r="BS28" s="371"/>
      <c r="BT28" s="371"/>
      <c r="BU28" s="372"/>
      <c r="BV28" s="370">
        <v>2652530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3300</v>
      </c>
      <c r="R29" s="459"/>
      <c r="S29" s="459"/>
      <c r="T29" s="459"/>
      <c r="U29" s="459"/>
      <c r="V29" s="501"/>
      <c r="W29" s="556"/>
      <c r="X29" s="557"/>
      <c r="Y29" s="558"/>
      <c r="Z29" s="457" t="s">
        <v>177</v>
      </c>
      <c r="AA29" s="437"/>
      <c r="AB29" s="437"/>
      <c r="AC29" s="437"/>
      <c r="AD29" s="437"/>
      <c r="AE29" s="437"/>
      <c r="AF29" s="437"/>
      <c r="AG29" s="438"/>
      <c r="AH29" s="458">
        <v>369</v>
      </c>
      <c r="AI29" s="459"/>
      <c r="AJ29" s="459"/>
      <c r="AK29" s="459"/>
      <c r="AL29" s="501"/>
      <c r="AM29" s="458">
        <v>1119978</v>
      </c>
      <c r="AN29" s="459"/>
      <c r="AO29" s="459"/>
      <c r="AP29" s="459"/>
      <c r="AQ29" s="459"/>
      <c r="AR29" s="501"/>
      <c r="AS29" s="458">
        <v>3035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285854</v>
      </c>
      <c r="BO29" s="408"/>
      <c r="BP29" s="408"/>
      <c r="BQ29" s="408"/>
      <c r="BR29" s="408"/>
      <c r="BS29" s="408"/>
      <c r="BT29" s="408"/>
      <c r="BU29" s="409"/>
      <c r="BV29" s="407">
        <v>555556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100.4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3075409</v>
      </c>
      <c r="BO30" s="530"/>
      <c r="BP30" s="530"/>
      <c r="BQ30" s="530"/>
      <c r="BR30" s="530"/>
      <c r="BS30" s="530"/>
      <c r="BT30" s="530"/>
      <c r="BU30" s="531"/>
      <c r="BV30" s="529">
        <v>2875446</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大分県退職手当組合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由布市土地開発公社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大分県消防補償組合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大分県交通災害共済組合（交通災害共済事業会計）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大分県市町村会館管理組合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大分県後期高齢者医療広域連合（普通会計）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大分県後期高齢者医療広域連合（後期高齢者医療事業会計）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eVVcZUzGkHmrgz0AaDS74kpKPxOgyDRLpIttkcB676ojEYCJIAjCwjVpeZLtYuEOHVuE0f8QkZq/pb8lEZcBbw==" saltValue="zGaBKaL3nHZthHc3xTdwI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4299299</v>
      </c>
      <c r="S5" s="613"/>
      <c r="T5" s="613"/>
      <c r="U5" s="613"/>
      <c r="V5" s="613"/>
      <c r="W5" s="613"/>
      <c r="X5" s="613"/>
      <c r="Y5" s="614"/>
      <c r="Z5" s="615">
        <v>18.7</v>
      </c>
      <c r="AA5" s="615"/>
      <c r="AB5" s="615"/>
      <c r="AC5" s="615"/>
      <c r="AD5" s="616">
        <v>4299299</v>
      </c>
      <c r="AE5" s="616"/>
      <c r="AF5" s="616"/>
      <c r="AG5" s="616"/>
      <c r="AH5" s="616"/>
      <c r="AI5" s="616"/>
      <c r="AJ5" s="616"/>
      <c r="AK5" s="616"/>
      <c r="AL5" s="617">
        <v>37.6</v>
      </c>
      <c r="AM5" s="618"/>
      <c r="AN5" s="618"/>
      <c r="AO5" s="619"/>
      <c r="AP5" s="609" t="s">
        <v>216</v>
      </c>
      <c r="AQ5" s="610"/>
      <c r="AR5" s="610"/>
      <c r="AS5" s="610"/>
      <c r="AT5" s="610"/>
      <c r="AU5" s="610"/>
      <c r="AV5" s="610"/>
      <c r="AW5" s="610"/>
      <c r="AX5" s="610"/>
      <c r="AY5" s="610"/>
      <c r="AZ5" s="610"/>
      <c r="BA5" s="610"/>
      <c r="BB5" s="610"/>
      <c r="BC5" s="610"/>
      <c r="BD5" s="610"/>
      <c r="BE5" s="610"/>
      <c r="BF5" s="611"/>
      <c r="BG5" s="623">
        <v>4165536</v>
      </c>
      <c r="BH5" s="624"/>
      <c r="BI5" s="624"/>
      <c r="BJ5" s="624"/>
      <c r="BK5" s="624"/>
      <c r="BL5" s="624"/>
      <c r="BM5" s="624"/>
      <c r="BN5" s="625"/>
      <c r="BO5" s="626">
        <v>96.9</v>
      </c>
      <c r="BP5" s="626"/>
      <c r="BQ5" s="626"/>
      <c r="BR5" s="626"/>
      <c r="BS5" s="627">
        <v>23532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244716</v>
      </c>
      <c r="S6" s="624"/>
      <c r="T6" s="624"/>
      <c r="U6" s="624"/>
      <c r="V6" s="624"/>
      <c r="W6" s="624"/>
      <c r="X6" s="624"/>
      <c r="Y6" s="625"/>
      <c r="Z6" s="626">
        <v>1.1000000000000001</v>
      </c>
      <c r="AA6" s="626"/>
      <c r="AB6" s="626"/>
      <c r="AC6" s="626"/>
      <c r="AD6" s="627">
        <v>244716</v>
      </c>
      <c r="AE6" s="627"/>
      <c r="AF6" s="627"/>
      <c r="AG6" s="627"/>
      <c r="AH6" s="627"/>
      <c r="AI6" s="627"/>
      <c r="AJ6" s="627"/>
      <c r="AK6" s="627"/>
      <c r="AL6" s="628">
        <v>2.1</v>
      </c>
      <c r="AM6" s="629"/>
      <c r="AN6" s="629"/>
      <c r="AO6" s="630"/>
      <c r="AP6" s="620" t="s">
        <v>221</v>
      </c>
      <c r="AQ6" s="621"/>
      <c r="AR6" s="621"/>
      <c r="AS6" s="621"/>
      <c r="AT6" s="621"/>
      <c r="AU6" s="621"/>
      <c r="AV6" s="621"/>
      <c r="AW6" s="621"/>
      <c r="AX6" s="621"/>
      <c r="AY6" s="621"/>
      <c r="AZ6" s="621"/>
      <c r="BA6" s="621"/>
      <c r="BB6" s="621"/>
      <c r="BC6" s="621"/>
      <c r="BD6" s="621"/>
      <c r="BE6" s="621"/>
      <c r="BF6" s="622"/>
      <c r="BG6" s="623">
        <v>4165536</v>
      </c>
      <c r="BH6" s="624"/>
      <c r="BI6" s="624"/>
      <c r="BJ6" s="624"/>
      <c r="BK6" s="624"/>
      <c r="BL6" s="624"/>
      <c r="BM6" s="624"/>
      <c r="BN6" s="625"/>
      <c r="BO6" s="626">
        <v>96.9</v>
      </c>
      <c r="BP6" s="626"/>
      <c r="BQ6" s="626"/>
      <c r="BR6" s="626"/>
      <c r="BS6" s="627">
        <v>23532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159347</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159344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1096</v>
      </c>
      <c r="S7" s="624"/>
      <c r="T7" s="624"/>
      <c r="U7" s="624"/>
      <c r="V7" s="624"/>
      <c r="W7" s="624"/>
      <c r="X7" s="624"/>
      <c r="Y7" s="625"/>
      <c r="Z7" s="626">
        <v>0</v>
      </c>
      <c r="AA7" s="626"/>
      <c r="AB7" s="626"/>
      <c r="AC7" s="626"/>
      <c r="AD7" s="627">
        <v>1096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1559604</v>
      </c>
      <c r="BH7" s="624"/>
      <c r="BI7" s="624"/>
      <c r="BJ7" s="624"/>
      <c r="BK7" s="624"/>
      <c r="BL7" s="624"/>
      <c r="BM7" s="624"/>
      <c r="BN7" s="625"/>
      <c r="BO7" s="626">
        <v>36.299999999999997</v>
      </c>
      <c r="BP7" s="626"/>
      <c r="BQ7" s="626"/>
      <c r="BR7" s="626"/>
      <c r="BS7" s="627">
        <v>23532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3200434</v>
      </c>
      <c r="CS7" s="624"/>
      <c r="CT7" s="624"/>
      <c r="CU7" s="624"/>
      <c r="CV7" s="624"/>
      <c r="CW7" s="624"/>
      <c r="CX7" s="624"/>
      <c r="CY7" s="625"/>
      <c r="CZ7" s="626">
        <v>14.4</v>
      </c>
      <c r="DA7" s="626"/>
      <c r="DB7" s="626"/>
      <c r="DC7" s="626"/>
      <c r="DD7" s="632">
        <v>158965</v>
      </c>
      <c r="DE7" s="624"/>
      <c r="DF7" s="624"/>
      <c r="DG7" s="624"/>
      <c r="DH7" s="624"/>
      <c r="DI7" s="624"/>
      <c r="DJ7" s="624"/>
      <c r="DK7" s="624"/>
      <c r="DL7" s="624"/>
      <c r="DM7" s="624"/>
      <c r="DN7" s="624"/>
      <c r="DO7" s="624"/>
      <c r="DP7" s="625"/>
      <c r="DQ7" s="632">
        <v>2011244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14804</v>
      </c>
      <c r="S8" s="624"/>
      <c r="T8" s="624"/>
      <c r="U8" s="624"/>
      <c r="V8" s="624"/>
      <c r="W8" s="624"/>
      <c r="X8" s="624"/>
      <c r="Y8" s="625"/>
      <c r="Z8" s="626">
        <v>0.1</v>
      </c>
      <c r="AA8" s="626"/>
      <c r="AB8" s="626"/>
      <c r="AC8" s="626"/>
      <c r="AD8" s="627">
        <v>14804</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59695</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7248158</v>
      </c>
      <c r="CS8" s="624"/>
      <c r="CT8" s="624"/>
      <c r="CU8" s="624"/>
      <c r="CV8" s="624"/>
      <c r="CW8" s="624"/>
      <c r="CX8" s="624"/>
      <c r="CY8" s="625"/>
      <c r="CZ8" s="626">
        <v>32.700000000000003</v>
      </c>
      <c r="DA8" s="626"/>
      <c r="DB8" s="626"/>
      <c r="DC8" s="626"/>
      <c r="DD8" s="632">
        <v>28432</v>
      </c>
      <c r="DE8" s="624"/>
      <c r="DF8" s="624"/>
      <c r="DG8" s="624"/>
      <c r="DH8" s="624"/>
      <c r="DI8" s="624"/>
      <c r="DJ8" s="624"/>
      <c r="DK8" s="624"/>
      <c r="DL8" s="624"/>
      <c r="DM8" s="624"/>
      <c r="DN8" s="624"/>
      <c r="DO8" s="624"/>
      <c r="DP8" s="625"/>
      <c r="DQ8" s="632">
        <v>3786308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15982</v>
      </c>
      <c r="S9" s="624"/>
      <c r="T9" s="624"/>
      <c r="U9" s="624"/>
      <c r="V9" s="624"/>
      <c r="W9" s="624"/>
      <c r="X9" s="624"/>
      <c r="Y9" s="625"/>
      <c r="Z9" s="626">
        <v>0.1</v>
      </c>
      <c r="AA9" s="626"/>
      <c r="AB9" s="626"/>
      <c r="AC9" s="626"/>
      <c r="AD9" s="627">
        <v>15982</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1310081</v>
      </c>
      <c r="BH9" s="624"/>
      <c r="BI9" s="624"/>
      <c r="BJ9" s="624"/>
      <c r="BK9" s="624"/>
      <c r="BL9" s="624"/>
      <c r="BM9" s="624"/>
      <c r="BN9" s="625"/>
      <c r="BO9" s="626">
        <v>30.5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1544666</v>
      </c>
      <c r="CS9" s="624"/>
      <c r="CT9" s="624"/>
      <c r="CU9" s="624"/>
      <c r="CV9" s="624"/>
      <c r="CW9" s="624"/>
      <c r="CX9" s="624"/>
      <c r="CY9" s="625"/>
      <c r="CZ9" s="626">
        <v>7</v>
      </c>
      <c r="DA9" s="626"/>
      <c r="DB9" s="626"/>
      <c r="DC9" s="626"/>
      <c r="DD9" s="632">
        <v>148062</v>
      </c>
      <c r="DE9" s="624"/>
      <c r="DF9" s="624"/>
      <c r="DG9" s="624"/>
      <c r="DH9" s="624"/>
      <c r="DI9" s="624"/>
      <c r="DJ9" s="624"/>
      <c r="DK9" s="624"/>
      <c r="DL9" s="624"/>
      <c r="DM9" s="624"/>
      <c r="DN9" s="624"/>
      <c r="DO9" s="624"/>
      <c r="DP9" s="625"/>
      <c r="DQ9" s="632">
        <v>1211115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107234</v>
      </c>
      <c r="BH10" s="624"/>
      <c r="BI10" s="624"/>
      <c r="BJ10" s="624"/>
      <c r="BK10" s="624"/>
      <c r="BL10" s="624"/>
      <c r="BM10" s="624"/>
      <c r="BN10" s="625"/>
      <c r="BO10" s="626">
        <v>2.5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7136</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7136</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825735</v>
      </c>
      <c r="S11" s="624"/>
      <c r="T11" s="624"/>
      <c r="U11" s="624"/>
      <c r="V11" s="624"/>
      <c r="W11" s="624"/>
      <c r="X11" s="624"/>
      <c r="Y11" s="625"/>
      <c r="Z11" s="628">
        <v>3.6</v>
      </c>
      <c r="AA11" s="629"/>
      <c r="AB11" s="629"/>
      <c r="AC11" s="635"/>
      <c r="AD11" s="632">
        <v>825735</v>
      </c>
      <c r="AE11" s="624"/>
      <c r="AF11" s="624"/>
      <c r="AG11" s="624"/>
      <c r="AH11" s="624"/>
      <c r="AI11" s="624"/>
      <c r="AJ11" s="624"/>
      <c r="AK11" s="625"/>
      <c r="AL11" s="628">
        <v>7.2</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82594</v>
      </c>
      <c r="BH11" s="624"/>
      <c r="BI11" s="624"/>
      <c r="BJ11" s="624"/>
      <c r="BK11" s="624"/>
      <c r="BL11" s="624"/>
      <c r="BM11" s="624"/>
      <c r="BN11" s="625"/>
      <c r="BO11" s="626">
        <v>1.9</v>
      </c>
      <c r="BP11" s="626"/>
      <c r="BQ11" s="626"/>
      <c r="BR11" s="626"/>
      <c r="BS11" s="627">
        <v>23532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1312408</v>
      </c>
      <c r="CS11" s="624"/>
      <c r="CT11" s="624"/>
      <c r="CU11" s="624"/>
      <c r="CV11" s="624"/>
      <c r="CW11" s="624"/>
      <c r="CX11" s="624"/>
      <c r="CY11" s="625"/>
      <c r="CZ11" s="626">
        <v>5.9</v>
      </c>
      <c r="DA11" s="626"/>
      <c r="DB11" s="626"/>
      <c r="DC11" s="626"/>
      <c r="DD11" s="632">
        <v>223476</v>
      </c>
      <c r="DE11" s="624"/>
      <c r="DF11" s="624"/>
      <c r="DG11" s="624"/>
      <c r="DH11" s="624"/>
      <c r="DI11" s="624"/>
      <c r="DJ11" s="624"/>
      <c r="DK11" s="624"/>
      <c r="DL11" s="624"/>
      <c r="DM11" s="624"/>
      <c r="DN11" s="624"/>
      <c r="DO11" s="624"/>
      <c r="DP11" s="625"/>
      <c r="DQ11" s="632">
        <v>599733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28847</v>
      </c>
      <c r="S12" s="624"/>
      <c r="T12" s="624"/>
      <c r="U12" s="624"/>
      <c r="V12" s="624"/>
      <c r="W12" s="624"/>
      <c r="X12" s="624"/>
      <c r="Y12" s="625"/>
      <c r="Z12" s="626">
        <v>0.1</v>
      </c>
      <c r="AA12" s="626"/>
      <c r="AB12" s="626"/>
      <c r="AC12" s="626"/>
      <c r="AD12" s="627">
        <v>28847</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2224330</v>
      </c>
      <c r="BH12" s="624"/>
      <c r="BI12" s="624"/>
      <c r="BJ12" s="624"/>
      <c r="BK12" s="624"/>
      <c r="BL12" s="624"/>
      <c r="BM12" s="624"/>
      <c r="BN12" s="625"/>
      <c r="BO12" s="626">
        <v>51.7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606596</v>
      </c>
      <c r="CS12" s="624"/>
      <c r="CT12" s="624"/>
      <c r="CU12" s="624"/>
      <c r="CV12" s="624"/>
      <c r="CW12" s="624"/>
      <c r="CX12" s="624"/>
      <c r="CY12" s="625"/>
      <c r="CZ12" s="626">
        <v>2.7</v>
      </c>
      <c r="DA12" s="626"/>
      <c r="DB12" s="626"/>
      <c r="DC12" s="626"/>
      <c r="DD12" s="632">
        <v>35101</v>
      </c>
      <c r="DE12" s="624"/>
      <c r="DF12" s="624"/>
      <c r="DG12" s="624"/>
      <c r="DH12" s="624"/>
      <c r="DI12" s="624"/>
      <c r="DJ12" s="624"/>
      <c r="DK12" s="624"/>
      <c r="DL12" s="624"/>
      <c r="DM12" s="624"/>
      <c r="DN12" s="624"/>
      <c r="DO12" s="624"/>
      <c r="DP12" s="625"/>
      <c r="DQ12" s="632">
        <v>194935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2200506</v>
      </c>
      <c r="BH13" s="624"/>
      <c r="BI13" s="624"/>
      <c r="BJ13" s="624"/>
      <c r="BK13" s="624"/>
      <c r="BL13" s="624"/>
      <c r="BM13" s="624"/>
      <c r="BN13" s="625"/>
      <c r="BO13" s="626">
        <v>51.2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1525733</v>
      </c>
      <c r="CS13" s="624"/>
      <c r="CT13" s="624"/>
      <c r="CU13" s="624"/>
      <c r="CV13" s="624"/>
      <c r="CW13" s="624"/>
      <c r="CX13" s="624"/>
      <c r="CY13" s="625"/>
      <c r="CZ13" s="626">
        <v>6.9</v>
      </c>
      <c r="DA13" s="626"/>
      <c r="DB13" s="626"/>
      <c r="DC13" s="626"/>
      <c r="DD13" s="632">
        <v>1291092</v>
      </c>
      <c r="DE13" s="624"/>
      <c r="DF13" s="624"/>
      <c r="DG13" s="624"/>
      <c r="DH13" s="624"/>
      <c r="DI13" s="624"/>
      <c r="DJ13" s="624"/>
      <c r="DK13" s="624"/>
      <c r="DL13" s="624"/>
      <c r="DM13" s="624"/>
      <c r="DN13" s="624"/>
      <c r="DO13" s="624"/>
      <c r="DP13" s="625"/>
      <c r="DQ13" s="632">
        <v>374360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1044</v>
      </c>
      <c r="S14" s="624"/>
      <c r="T14" s="624"/>
      <c r="U14" s="624"/>
      <c r="V14" s="624"/>
      <c r="W14" s="624"/>
      <c r="X14" s="624"/>
      <c r="Y14" s="625"/>
      <c r="Z14" s="626">
        <v>0</v>
      </c>
      <c r="AA14" s="626"/>
      <c r="AB14" s="626"/>
      <c r="AC14" s="626"/>
      <c r="AD14" s="627">
        <v>1044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140248</v>
      </c>
      <c r="BH14" s="624"/>
      <c r="BI14" s="624"/>
      <c r="BJ14" s="624"/>
      <c r="BK14" s="624"/>
      <c r="BL14" s="624"/>
      <c r="BM14" s="624"/>
      <c r="BN14" s="625"/>
      <c r="BO14" s="626">
        <v>3.3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794938</v>
      </c>
      <c r="CS14" s="624"/>
      <c r="CT14" s="624"/>
      <c r="CU14" s="624"/>
      <c r="CV14" s="624"/>
      <c r="CW14" s="624"/>
      <c r="CX14" s="624"/>
      <c r="CY14" s="625"/>
      <c r="CZ14" s="626">
        <v>3.6</v>
      </c>
      <c r="DA14" s="626"/>
      <c r="DB14" s="626"/>
      <c r="DC14" s="626"/>
      <c r="DD14" s="632">
        <v>86644</v>
      </c>
      <c r="DE14" s="624"/>
      <c r="DF14" s="624"/>
      <c r="DG14" s="624"/>
      <c r="DH14" s="624"/>
      <c r="DI14" s="624"/>
      <c r="DJ14" s="624"/>
      <c r="DK14" s="624"/>
      <c r="DL14" s="624"/>
      <c r="DM14" s="624"/>
      <c r="DN14" s="624"/>
      <c r="DO14" s="624"/>
      <c r="DP14" s="625"/>
      <c r="DQ14" s="632">
        <v>702117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241354</v>
      </c>
      <c r="BH15" s="624"/>
      <c r="BI15" s="624"/>
      <c r="BJ15" s="624"/>
      <c r="BK15" s="624"/>
      <c r="BL15" s="624"/>
      <c r="BM15" s="624"/>
      <c r="BN15" s="625"/>
      <c r="BO15" s="626">
        <v>5.6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1585249</v>
      </c>
      <c r="CS15" s="624"/>
      <c r="CT15" s="624"/>
      <c r="CU15" s="624"/>
      <c r="CV15" s="624"/>
      <c r="CW15" s="624"/>
      <c r="CX15" s="624"/>
      <c r="CY15" s="625"/>
      <c r="CZ15" s="626">
        <v>7.2</v>
      </c>
      <c r="DA15" s="626"/>
      <c r="DB15" s="626"/>
      <c r="DC15" s="626"/>
      <c r="DD15" s="632">
        <v>202575</v>
      </c>
      <c r="DE15" s="624"/>
      <c r="DF15" s="624"/>
      <c r="DG15" s="624"/>
      <c r="DH15" s="624"/>
      <c r="DI15" s="624"/>
      <c r="DJ15" s="624"/>
      <c r="DK15" s="624"/>
      <c r="DL15" s="624"/>
      <c r="DM15" s="624"/>
      <c r="DN15" s="624"/>
      <c r="DO15" s="624"/>
      <c r="DP15" s="625"/>
      <c r="DQ15" s="632">
        <v>1338873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21165</v>
      </c>
      <c r="S16" s="624"/>
      <c r="T16" s="624"/>
      <c r="U16" s="624"/>
      <c r="V16" s="624"/>
      <c r="W16" s="624"/>
      <c r="X16" s="624"/>
      <c r="Y16" s="625"/>
      <c r="Z16" s="626">
        <v>0.1</v>
      </c>
      <c r="AA16" s="626"/>
      <c r="AB16" s="626"/>
      <c r="AC16" s="626"/>
      <c r="AD16" s="627">
        <v>21165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1350124</v>
      </c>
      <c r="CS16" s="624"/>
      <c r="CT16" s="624"/>
      <c r="CU16" s="624"/>
      <c r="CV16" s="624"/>
      <c r="CW16" s="624"/>
      <c r="CX16" s="624"/>
      <c r="CY16" s="625"/>
      <c r="CZ16" s="626">
        <v>6.1</v>
      </c>
      <c r="DA16" s="626"/>
      <c r="DB16" s="626"/>
      <c r="DC16" s="626"/>
      <c r="DD16" s="632" t="s">
        <v>122</v>
      </c>
      <c r="DE16" s="624"/>
      <c r="DF16" s="624"/>
      <c r="DG16" s="624"/>
      <c r="DH16" s="624"/>
      <c r="DI16" s="624"/>
      <c r="DJ16" s="624"/>
      <c r="DK16" s="624"/>
      <c r="DL16" s="624"/>
      <c r="DM16" s="624"/>
      <c r="DN16" s="624"/>
      <c r="DO16" s="624"/>
      <c r="DP16" s="625"/>
      <c r="DQ16" s="632">
        <v>589980</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68737</v>
      </c>
      <c r="S17" s="624"/>
      <c r="T17" s="624"/>
      <c r="U17" s="624"/>
      <c r="V17" s="624"/>
      <c r="W17" s="624"/>
      <c r="X17" s="624"/>
      <c r="Y17" s="625"/>
      <c r="Z17" s="626">
        <v>0.3</v>
      </c>
      <c r="AA17" s="626"/>
      <c r="AB17" s="626"/>
      <c r="AC17" s="626"/>
      <c r="AD17" s="627">
        <v>68737</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2819527</v>
      </c>
      <c r="CS17" s="624"/>
      <c r="CT17" s="624"/>
      <c r="CU17" s="624"/>
      <c r="CV17" s="624"/>
      <c r="CW17" s="624"/>
      <c r="CX17" s="624"/>
      <c r="CY17" s="625"/>
      <c r="CZ17" s="626">
        <v>12.7</v>
      </c>
      <c r="DA17" s="626"/>
      <c r="DB17" s="626"/>
      <c r="DC17" s="626"/>
      <c r="DD17" s="632" t="s">
        <v>122</v>
      </c>
      <c r="DE17" s="624"/>
      <c r="DF17" s="624"/>
      <c r="DG17" s="624"/>
      <c r="DH17" s="624"/>
      <c r="DI17" s="624"/>
      <c r="DJ17" s="624"/>
      <c r="DK17" s="624"/>
      <c r="DL17" s="624"/>
      <c r="DM17" s="624"/>
      <c r="DN17" s="624"/>
      <c r="DO17" s="624"/>
      <c r="DP17" s="625"/>
      <c r="DQ17" s="632">
        <v>2789153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47050</v>
      </c>
      <c r="S18" s="624"/>
      <c r="T18" s="624"/>
      <c r="U18" s="624"/>
      <c r="V18" s="624"/>
      <c r="W18" s="624"/>
      <c r="X18" s="624"/>
      <c r="Y18" s="625"/>
      <c r="Z18" s="626">
        <v>0.2</v>
      </c>
      <c r="AA18" s="626"/>
      <c r="AB18" s="626"/>
      <c r="AC18" s="626"/>
      <c r="AD18" s="627">
        <v>47050</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40922</v>
      </c>
      <c r="S19" s="624"/>
      <c r="T19" s="624"/>
      <c r="U19" s="624"/>
      <c r="V19" s="624"/>
      <c r="W19" s="624"/>
      <c r="X19" s="624"/>
      <c r="Y19" s="625"/>
      <c r="Z19" s="626">
        <v>0.2</v>
      </c>
      <c r="AA19" s="626"/>
      <c r="AB19" s="626"/>
      <c r="AC19" s="626"/>
      <c r="AD19" s="627">
        <v>40922</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133763</v>
      </c>
      <c r="BH19" s="624"/>
      <c r="BI19" s="624"/>
      <c r="BJ19" s="624"/>
      <c r="BK19" s="624"/>
      <c r="BL19" s="624"/>
      <c r="BM19" s="624"/>
      <c r="BN19" s="625"/>
      <c r="BO19" s="626">
        <v>3.1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6128</v>
      </c>
      <c r="S20" s="624"/>
      <c r="T20" s="624"/>
      <c r="U20" s="624"/>
      <c r="V20" s="624"/>
      <c r="W20" s="624"/>
      <c r="X20" s="624"/>
      <c r="Y20" s="625"/>
      <c r="Z20" s="626">
        <v>0</v>
      </c>
      <c r="AA20" s="626"/>
      <c r="AB20" s="626"/>
      <c r="AC20" s="626"/>
      <c r="AD20" s="627">
        <v>6128</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133763</v>
      </c>
      <c r="BH20" s="624"/>
      <c r="BI20" s="624"/>
      <c r="BJ20" s="624"/>
      <c r="BK20" s="624"/>
      <c r="BL20" s="624"/>
      <c r="BM20" s="624"/>
      <c r="BN20" s="625"/>
      <c r="BO20" s="626">
        <v>3.1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22154316</v>
      </c>
      <c r="CS20" s="624"/>
      <c r="CT20" s="624"/>
      <c r="CU20" s="624"/>
      <c r="CV20" s="624"/>
      <c r="CW20" s="624"/>
      <c r="CX20" s="624"/>
      <c r="CY20" s="625"/>
      <c r="CZ20" s="626">
        <v>100</v>
      </c>
      <c r="DA20" s="626"/>
      <c r="DB20" s="626"/>
      <c r="DC20" s="626"/>
      <c r="DD20" s="632">
        <v>2174347</v>
      </c>
      <c r="DE20" s="624"/>
      <c r="DF20" s="624"/>
      <c r="DG20" s="624"/>
      <c r="DH20" s="624"/>
      <c r="DI20" s="624"/>
      <c r="DJ20" s="624"/>
      <c r="DK20" s="624"/>
      <c r="DL20" s="624"/>
      <c r="DM20" s="624"/>
      <c r="DN20" s="624"/>
      <c r="DO20" s="624"/>
      <c r="DP20" s="625"/>
      <c r="DQ20" s="632">
        <v>13764298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6413294</v>
      </c>
      <c r="S21" s="624"/>
      <c r="T21" s="624"/>
      <c r="U21" s="624"/>
      <c r="V21" s="624"/>
      <c r="W21" s="624"/>
      <c r="X21" s="624"/>
      <c r="Y21" s="625"/>
      <c r="Z21" s="626">
        <v>27.8</v>
      </c>
      <c r="AA21" s="626"/>
      <c r="AB21" s="626"/>
      <c r="AC21" s="626"/>
      <c r="AD21" s="627">
        <v>5836320</v>
      </c>
      <c r="AE21" s="627"/>
      <c r="AF21" s="627"/>
      <c r="AG21" s="627"/>
      <c r="AH21" s="627"/>
      <c r="AI21" s="627"/>
      <c r="AJ21" s="627"/>
      <c r="AK21" s="627"/>
      <c r="AL21" s="628">
        <v>51.1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133763</v>
      </c>
      <c r="BH21" s="624"/>
      <c r="BI21" s="624"/>
      <c r="BJ21" s="624"/>
      <c r="BK21" s="624"/>
      <c r="BL21" s="624"/>
      <c r="BM21" s="624"/>
      <c r="BN21" s="625"/>
      <c r="BO21" s="626">
        <v>3.1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5836320</v>
      </c>
      <c r="S22" s="624"/>
      <c r="T22" s="624"/>
      <c r="U22" s="624"/>
      <c r="V22" s="624"/>
      <c r="W22" s="624"/>
      <c r="X22" s="624"/>
      <c r="Y22" s="625"/>
      <c r="Z22" s="626">
        <v>25.3</v>
      </c>
      <c r="AA22" s="626"/>
      <c r="AB22" s="626"/>
      <c r="AC22" s="626"/>
      <c r="AD22" s="627">
        <v>5836320</v>
      </c>
      <c r="AE22" s="627"/>
      <c r="AF22" s="627"/>
      <c r="AG22" s="627"/>
      <c r="AH22" s="627"/>
      <c r="AI22" s="627"/>
      <c r="AJ22" s="627"/>
      <c r="AK22" s="627"/>
      <c r="AL22" s="628">
        <v>51.1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576974</v>
      </c>
      <c r="S23" s="624"/>
      <c r="T23" s="624"/>
      <c r="U23" s="624"/>
      <c r="V23" s="624"/>
      <c r="W23" s="624"/>
      <c r="X23" s="624"/>
      <c r="Y23" s="625"/>
      <c r="Z23" s="626">
        <v>2.5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11420780</v>
      </c>
      <c r="CS24" s="613"/>
      <c r="CT24" s="613"/>
      <c r="CU24" s="613"/>
      <c r="CV24" s="613"/>
      <c r="CW24" s="613"/>
      <c r="CX24" s="613"/>
      <c r="CY24" s="614"/>
      <c r="CZ24" s="617">
        <v>51.6</v>
      </c>
      <c r="DA24" s="618"/>
      <c r="DB24" s="618"/>
      <c r="DC24" s="634"/>
      <c r="DD24" s="657">
        <v>8156445</v>
      </c>
      <c r="DE24" s="613"/>
      <c r="DF24" s="613"/>
      <c r="DG24" s="613"/>
      <c r="DH24" s="613"/>
      <c r="DI24" s="613"/>
      <c r="DJ24" s="613"/>
      <c r="DK24" s="614"/>
      <c r="DL24" s="657">
        <v>7279432</v>
      </c>
      <c r="DM24" s="613"/>
      <c r="DN24" s="613"/>
      <c r="DO24" s="613"/>
      <c r="DP24" s="613"/>
      <c r="DQ24" s="613"/>
      <c r="DR24" s="613"/>
      <c r="DS24" s="613"/>
      <c r="DT24" s="613"/>
      <c r="DU24" s="613"/>
      <c r="DV24" s="614"/>
      <c r="DW24" s="617">
        <v>63.4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11981769</v>
      </c>
      <c r="S25" s="624"/>
      <c r="T25" s="624"/>
      <c r="U25" s="624"/>
      <c r="V25" s="624"/>
      <c r="W25" s="624"/>
      <c r="X25" s="624"/>
      <c r="Y25" s="625"/>
      <c r="Z25" s="626">
        <v>52</v>
      </c>
      <c r="AA25" s="626"/>
      <c r="AB25" s="626"/>
      <c r="AC25" s="626"/>
      <c r="AD25" s="627">
        <v>11404795</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3700323</v>
      </c>
      <c r="CS25" s="653"/>
      <c r="CT25" s="653"/>
      <c r="CU25" s="653"/>
      <c r="CV25" s="653"/>
      <c r="CW25" s="653"/>
      <c r="CX25" s="653"/>
      <c r="CY25" s="654"/>
      <c r="CZ25" s="628">
        <v>16.7</v>
      </c>
      <c r="DA25" s="655"/>
      <c r="DB25" s="655"/>
      <c r="DC25" s="658"/>
      <c r="DD25" s="632">
        <v>3471058</v>
      </c>
      <c r="DE25" s="653"/>
      <c r="DF25" s="653"/>
      <c r="DG25" s="653"/>
      <c r="DH25" s="653"/>
      <c r="DI25" s="653"/>
      <c r="DJ25" s="653"/>
      <c r="DK25" s="654"/>
      <c r="DL25" s="632">
        <v>3462783</v>
      </c>
      <c r="DM25" s="653"/>
      <c r="DN25" s="653"/>
      <c r="DO25" s="653"/>
      <c r="DP25" s="653"/>
      <c r="DQ25" s="653"/>
      <c r="DR25" s="653"/>
      <c r="DS25" s="653"/>
      <c r="DT25" s="653"/>
      <c r="DU25" s="653"/>
      <c r="DV25" s="654"/>
      <c r="DW25" s="628">
        <v>30.1</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v>2919</v>
      </c>
      <c r="S26" s="624"/>
      <c r="T26" s="624"/>
      <c r="U26" s="624"/>
      <c r="V26" s="624"/>
      <c r="W26" s="624"/>
      <c r="X26" s="624"/>
      <c r="Y26" s="625"/>
      <c r="Z26" s="626">
        <v>0</v>
      </c>
      <c r="AA26" s="626"/>
      <c r="AB26" s="626"/>
      <c r="AC26" s="626"/>
      <c r="AD26" s="627">
        <v>2919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2248085</v>
      </c>
      <c r="CS26" s="624"/>
      <c r="CT26" s="624"/>
      <c r="CU26" s="624"/>
      <c r="CV26" s="624"/>
      <c r="CW26" s="624"/>
      <c r="CX26" s="624"/>
      <c r="CY26" s="625"/>
      <c r="CZ26" s="628">
        <v>10.1</v>
      </c>
      <c r="DA26" s="655"/>
      <c r="DB26" s="655"/>
      <c r="DC26" s="658"/>
      <c r="DD26" s="632">
        <v>2141083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110276</v>
      </c>
      <c r="S27" s="624"/>
      <c r="T27" s="624"/>
      <c r="U27" s="624"/>
      <c r="V27" s="624"/>
      <c r="W27" s="624"/>
      <c r="X27" s="624"/>
      <c r="Y27" s="625"/>
      <c r="Z27" s="626">
        <v>0.5</v>
      </c>
      <c r="AA27" s="626"/>
      <c r="AB27" s="626"/>
      <c r="AC27" s="626"/>
      <c r="AD27" s="627">
        <v>1442</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4299299</v>
      </c>
      <c r="BH27" s="624"/>
      <c r="BI27" s="624"/>
      <c r="BJ27" s="624"/>
      <c r="BK27" s="624"/>
      <c r="BL27" s="624"/>
      <c r="BM27" s="624"/>
      <c r="BN27" s="625"/>
      <c r="BO27" s="626">
        <v>100</v>
      </c>
      <c r="BP27" s="626"/>
      <c r="BQ27" s="626"/>
      <c r="BR27" s="626"/>
      <c r="BS27" s="627">
        <v>23532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4900930</v>
      </c>
      <c r="CS27" s="653"/>
      <c r="CT27" s="653"/>
      <c r="CU27" s="653"/>
      <c r="CV27" s="653"/>
      <c r="CW27" s="653"/>
      <c r="CX27" s="653"/>
      <c r="CY27" s="654"/>
      <c r="CZ27" s="628">
        <v>22.1</v>
      </c>
      <c r="DA27" s="655"/>
      <c r="DB27" s="655"/>
      <c r="DC27" s="658"/>
      <c r="DD27" s="632">
        <v>1896234</v>
      </c>
      <c r="DE27" s="653"/>
      <c r="DF27" s="653"/>
      <c r="DG27" s="653"/>
      <c r="DH27" s="653"/>
      <c r="DI27" s="653"/>
      <c r="DJ27" s="653"/>
      <c r="DK27" s="654"/>
      <c r="DL27" s="632">
        <v>1348121</v>
      </c>
      <c r="DM27" s="653"/>
      <c r="DN27" s="653"/>
      <c r="DO27" s="653"/>
      <c r="DP27" s="653"/>
      <c r="DQ27" s="653"/>
      <c r="DR27" s="653"/>
      <c r="DS27" s="653"/>
      <c r="DT27" s="653"/>
      <c r="DU27" s="653"/>
      <c r="DV27" s="654"/>
      <c r="DW27" s="628">
        <v>11.7</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174318</v>
      </c>
      <c r="S28" s="624"/>
      <c r="T28" s="624"/>
      <c r="U28" s="624"/>
      <c r="V28" s="624"/>
      <c r="W28" s="624"/>
      <c r="X28" s="624"/>
      <c r="Y28" s="625"/>
      <c r="Z28" s="626">
        <v>0.8</v>
      </c>
      <c r="AA28" s="626"/>
      <c r="AB28" s="626"/>
      <c r="AC28" s="626"/>
      <c r="AD28" s="627">
        <v>3734</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2819527</v>
      </c>
      <c r="CS28" s="624"/>
      <c r="CT28" s="624"/>
      <c r="CU28" s="624"/>
      <c r="CV28" s="624"/>
      <c r="CW28" s="624"/>
      <c r="CX28" s="624"/>
      <c r="CY28" s="625"/>
      <c r="CZ28" s="628">
        <v>12.7</v>
      </c>
      <c r="DA28" s="655"/>
      <c r="DB28" s="655"/>
      <c r="DC28" s="658"/>
      <c r="DD28" s="632">
        <v>2789153</v>
      </c>
      <c r="DE28" s="624"/>
      <c r="DF28" s="624"/>
      <c r="DG28" s="624"/>
      <c r="DH28" s="624"/>
      <c r="DI28" s="624"/>
      <c r="DJ28" s="624"/>
      <c r="DK28" s="625"/>
      <c r="DL28" s="632">
        <v>2468528</v>
      </c>
      <c r="DM28" s="624"/>
      <c r="DN28" s="624"/>
      <c r="DO28" s="624"/>
      <c r="DP28" s="624"/>
      <c r="DQ28" s="624"/>
      <c r="DR28" s="624"/>
      <c r="DS28" s="624"/>
      <c r="DT28" s="624"/>
      <c r="DU28" s="624"/>
      <c r="DV28" s="625"/>
      <c r="DW28" s="628">
        <v>21.5</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58949</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2819527</v>
      </c>
      <c r="CS29" s="653"/>
      <c r="CT29" s="653"/>
      <c r="CU29" s="653"/>
      <c r="CV29" s="653"/>
      <c r="CW29" s="653"/>
      <c r="CX29" s="653"/>
      <c r="CY29" s="654"/>
      <c r="CZ29" s="628">
        <v>12.7</v>
      </c>
      <c r="DA29" s="655"/>
      <c r="DB29" s="655"/>
      <c r="DC29" s="658"/>
      <c r="DD29" s="632">
        <v>2789153</v>
      </c>
      <c r="DE29" s="653"/>
      <c r="DF29" s="653"/>
      <c r="DG29" s="653"/>
      <c r="DH29" s="653"/>
      <c r="DI29" s="653"/>
      <c r="DJ29" s="653"/>
      <c r="DK29" s="654"/>
      <c r="DL29" s="632">
        <v>2468528</v>
      </c>
      <c r="DM29" s="653"/>
      <c r="DN29" s="653"/>
      <c r="DO29" s="653"/>
      <c r="DP29" s="653"/>
      <c r="DQ29" s="653"/>
      <c r="DR29" s="653"/>
      <c r="DS29" s="653"/>
      <c r="DT29" s="653"/>
      <c r="DU29" s="653"/>
      <c r="DV29" s="654"/>
      <c r="DW29" s="628">
        <v>21.5</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3572107</v>
      </c>
      <c r="S30" s="624"/>
      <c r="T30" s="624"/>
      <c r="U30" s="624"/>
      <c r="V30" s="624"/>
      <c r="W30" s="624"/>
      <c r="X30" s="624"/>
      <c r="Y30" s="625"/>
      <c r="Z30" s="626">
        <v>15.5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2754239</v>
      </c>
      <c r="CS30" s="624"/>
      <c r="CT30" s="624"/>
      <c r="CU30" s="624"/>
      <c r="CV30" s="624"/>
      <c r="CW30" s="624"/>
      <c r="CX30" s="624"/>
      <c r="CY30" s="625"/>
      <c r="CZ30" s="628">
        <v>12.4</v>
      </c>
      <c r="DA30" s="655"/>
      <c r="DB30" s="655"/>
      <c r="DC30" s="658"/>
      <c r="DD30" s="632">
        <v>2725135</v>
      </c>
      <c r="DE30" s="624"/>
      <c r="DF30" s="624"/>
      <c r="DG30" s="624"/>
      <c r="DH30" s="624"/>
      <c r="DI30" s="624"/>
      <c r="DJ30" s="624"/>
      <c r="DK30" s="625"/>
      <c r="DL30" s="632">
        <v>2404510</v>
      </c>
      <c r="DM30" s="624"/>
      <c r="DN30" s="624"/>
      <c r="DO30" s="624"/>
      <c r="DP30" s="624"/>
      <c r="DQ30" s="624"/>
      <c r="DR30" s="624"/>
      <c r="DS30" s="624"/>
      <c r="DT30" s="624"/>
      <c r="DU30" s="624"/>
      <c r="DV30" s="625"/>
      <c r="DW30" s="628">
        <v>20.9</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v>10390</v>
      </c>
      <c r="S31" s="624"/>
      <c r="T31" s="624"/>
      <c r="U31" s="624"/>
      <c r="V31" s="624"/>
      <c r="W31" s="624"/>
      <c r="X31" s="624"/>
      <c r="Y31" s="625"/>
      <c r="Z31" s="626">
        <v>0</v>
      </c>
      <c r="AA31" s="626"/>
      <c r="AB31" s="626"/>
      <c r="AC31" s="626"/>
      <c r="AD31" s="627">
        <v>10390</v>
      </c>
      <c r="AE31" s="627"/>
      <c r="AF31" s="627"/>
      <c r="AG31" s="627"/>
      <c r="AH31" s="627"/>
      <c r="AI31" s="627"/>
      <c r="AJ31" s="627"/>
      <c r="AK31" s="627"/>
      <c r="AL31" s="628">
        <v>0.1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v>
      </c>
      <c r="BH31" s="667"/>
      <c r="BI31" s="667"/>
      <c r="BJ31" s="667"/>
      <c r="BK31" s="667"/>
      <c r="BL31" s="667"/>
      <c r="BM31" s="618">
        <v>96.1</v>
      </c>
      <c r="BN31" s="667"/>
      <c r="BO31" s="667"/>
      <c r="BP31" s="667"/>
      <c r="BQ31" s="668"/>
      <c r="BR31" s="670">
        <v>99</v>
      </c>
      <c r="BS31" s="667"/>
      <c r="BT31" s="667"/>
      <c r="BU31" s="667"/>
      <c r="BV31" s="667"/>
      <c r="BW31" s="667"/>
      <c r="BX31" s="618">
        <v>96</v>
      </c>
      <c r="BY31" s="667"/>
      <c r="BZ31" s="667"/>
      <c r="CA31" s="667"/>
      <c r="CB31" s="668"/>
      <c r="CD31" s="663"/>
      <c r="CE31" s="664"/>
      <c r="CF31" s="620" t="s">
        <v>300</v>
      </c>
      <c r="CG31" s="621"/>
      <c r="CH31" s="621"/>
      <c r="CI31" s="621"/>
      <c r="CJ31" s="621"/>
      <c r="CK31" s="621"/>
      <c r="CL31" s="621"/>
      <c r="CM31" s="621"/>
      <c r="CN31" s="621"/>
      <c r="CO31" s="621"/>
      <c r="CP31" s="621"/>
      <c r="CQ31" s="622"/>
      <c r="CR31" s="623">
        <v>65288</v>
      </c>
      <c r="CS31" s="653"/>
      <c r="CT31" s="653"/>
      <c r="CU31" s="653"/>
      <c r="CV31" s="653"/>
      <c r="CW31" s="653"/>
      <c r="CX31" s="653"/>
      <c r="CY31" s="654"/>
      <c r="CZ31" s="628">
        <v>0.3</v>
      </c>
      <c r="DA31" s="655"/>
      <c r="DB31" s="655"/>
      <c r="DC31" s="658"/>
      <c r="DD31" s="632">
        <v>64018</v>
      </c>
      <c r="DE31" s="653"/>
      <c r="DF31" s="653"/>
      <c r="DG31" s="653"/>
      <c r="DH31" s="653"/>
      <c r="DI31" s="653"/>
      <c r="DJ31" s="653"/>
      <c r="DK31" s="654"/>
      <c r="DL31" s="632">
        <v>64018</v>
      </c>
      <c r="DM31" s="653"/>
      <c r="DN31" s="653"/>
      <c r="DO31" s="653"/>
      <c r="DP31" s="653"/>
      <c r="DQ31" s="653"/>
      <c r="DR31" s="653"/>
      <c r="DS31" s="653"/>
      <c r="DT31" s="653"/>
      <c r="DU31" s="653"/>
      <c r="DV31" s="654"/>
      <c r="DW31" s="628">
        <v>0.6</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2899874</v>
      </c>
      <c r="S32" s="624"/>
      <c r="T32" s="624"/>
      <c r="U32" s="624"/>
      <c r="V32" s="624"/>
      <c r="W32" s="624"/>
      <c r="X32" s="624"/>
      <c r="Y32" s="625"/>
      <c r="Z32" s="626">
        <v>12.6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99.1</v>
      </c>
      <c r="BH32" s="653"/>
      <c r="BI32" s="653"/>
      <c r="BJ32" s="653"/>
      <c r="BK32" s="653"/>
      <c r="BL32" s="653"/>
      <c r="BM32" s="629">
        <v>96.3</v>
      </c>
      <c r="BN32" s="653"/>
      <c r="BO32" s="653"/>
      <c r="BP32" s="653"/>
      <c r="BQ32" s="669"/>
      <c r="BR32" s="680">
        <v>99</v>
      </c>
      <c r="BS32" s="653"/>
      <c r="BT32" s="653"/>
      <c r="BU32" s="653"/>
      <c r="BV32" s="653"/>
      <c r="BW32" s="653"/>
      <c r="BX32" s="629">
        <v>96</v>
      </c>
      <c r="BY32" s="653"/>
      <c r="BZ32" s="653"/>
      <c r="CA32" s="653"/>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67332</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98.8</v>
      </c>
      <c r="BH33" s="682"/>
      <c r="BI33" s="682"/>
      <c r="BJ33" s="682"/>
      <c r="BK33" s="682"/>
      <c r="BL33" s="682"/>
      <c r="BM33" s="683">
        <v>95.4</v>
      </c>
      <c r="BN33" s="682"/>
      <c r="BO33" s="682"/>
      <c r="BP33" s="682"/>
      <c r="BQ33" s="684"/>
      <c r="BR33" s="681">
        <v>98.8</v>
      </c>
      <c r="BS33" s="682"/>
      <c r="BT33" s="682"/>
      <c r="BU33" s="682"/>
      <c r="BV33" s="682"/>
      <c r="BW33" s="682"/>
      <c r="BX33" s="683">
        <v>95.3</v>
      </c>
      <c r="BY33" s="682"/>
      <c r="BZ33" s="682"/>
      <c r="CA33" s="682"/>
      <c r="CB33" s="684"/>
      <c r="CD33" s="620" t="s">
        <v>307</v>
      </c>
      <c r="CE33" s="621"/>
      <c r="CF33" s="621"/>
      <c r="CG33" s="621"/>
      <c r="CH33" s="621"/>
      <c r="CI33" s="621"/>
      <c r="CJ33" s="621"/>
      <c r="CK33" s="621"/>
      <c r="CL33" s="621"/>
      <c r="CM33" s="621"/>
      <c r="CN33" s="621"/>
      <c r="CO33" s="621"/>
      <c r="CP33" s="621"/>
      <c r="CQ33" s="622"/>
      <c r="CR33" s="623">
        <v>7221869</v>
      </c>
      <c r="CS33" s="653"/>
      <c r="CT33" s="653"/>
      <c r="CU33" s="653"/>
      <c r="CV33" s="653"/>
      <c r="CW33" s="653"/>
      <c r="CX33" s="653"/>
      <c r="CY33" s="654"/>
      <c r="CZ33" s="628">
        <v>32.6</v>
      </c>
      <c r="DA33" s="655"/>
      <c r="DB33" s="655"/>
      <c r="DC33" s="658"/>
      <c r="DD33" s="632">
        <v>4374639</v>
      </c>
      <c r="DE33" s="653"/>
      <c r="DF33" s="653"/>
      <c r="DG33" s="653"/>
      <c r="DH33" s="653"/>
      <c r="DI33" s="653"/>
      <c r="DJ33" s="653"/>
      <c r="DK33" s="654"/>
      <c r="DL33" s="632">
        <v>3821847</v>
      </c>
      <c r="DM33" s="653"/>
      <c r="DN33" s="653"/>
      <c r="DO33" s="653"/>
      <c r="DP33" s="653"/>
      <c r="DQ33" s="653"/>
      <c r="DR33" s="653"/>
      <c r="DS33" s="653"/>
      <c r="DT33" s="653"/>
      <c r="DU33" s="653"/>
      <c r="DV33" s="654"/>
      <c r="DW33" s="628">
        <v>33.299999999999997</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868579</v>
      </c>
      <c r="S34" s="624"/>
      <c r="T34" s="624"/>
      <c r="U34" s="624"/>
      <c r="V34" s="624"/>
      <c r="W34" s="624"/>
      <c r="X34" s="624"/>
      <c r="Y34" s="625"/>
      <c r="Z34" s="626">
        <v>3.8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2854230</v>
      </c>
      <c r="CS34" s="624"/>
      <c r="CT34" s="624"/>
      <c r="CU34" s="624"/>
      <c r="CV34" s="624"/>
      <c r="CW34" s="624"/>
      <c r="CX34" s="624"/>
      <c r="CY34" s="625"/>
      <c r="CZ34" s="628">
        <v>12.9</v>
      </c>
      <c r="DA34" s="655"/>
      <c r="DB34" s="655"/>
      <c r="DC34" s="658"/>
      <c r="DD34" s="632">
        <v>1581404</v>
      </c>
      <c r="DE34" s="624"/>
      <c r="DF34" s="624"/>
      <c r="DG34" s="624"/>
      <c r="DH34" s="624"/>
      <c r="DI34" s="624"/>
      <c r="DJ34" s="624"/>
      <c r="DK34" s="625"/>
      <c r="DL34" s="632">
        <v>1522729</v>
      </c>
      <c r="DM34" s="624"/>
      <c r="DN34" s="624"/>
      <c r="DO34" s="624"/>
      <c r="DP34" s="624"/>
      <c r="DQ34" s="624"/>
      <c r="DR34" s="624"/>
      <c r="DS34" s="624"/>
      <c r="DT34" s="624"/>
      <c r="DU34" s="624"/>
      <c r="DV34" s="625"/>
      <c r="DW34" s="628">
        <v>13.3</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1236639</v>
      </c>
      <c r="S35" s="624"/>
      <c r="T35" s="624"/>
      <c r="U35" s="624"/>
      <c r="V35" s="624"/>
      <c r="W35" s="624"/>
      <c r="X35" s="624"/>
      <c r="Y35" s="625"/>
      <c r="Z35" s="626">
        <v>5.4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59587</v>
      </c>
      <c r="CS35" s="653"/>
      <c r="CT35" s="653"/>
      <c r="CU35" s="653"/>
      <c r="CV35" s="653"/>
      <c r="CW35" s="653"/>
      <c r="CX35" s="653"/>
      <c r="CY35" s="654"/>
      <c r="CZ35" s="628">
        <v>0.3</v>
      </c>
      <c r="DA35" s="655"/>
      <c r="DB35" s="655"/>
      <c r="DC35" s="658"/>
      <c r="DD35" s="632">
        <v>58968</v>
      </c>
      <c r="DE35" s="653"/>
      <c r="DF35" s="653"/>
      <c r="DG35" s="653"/>
      <c r="DH35" s="653"/>
      <c r="DI35" s="653"/>
      <c r="DJ35" s="653"/>
      <c r="DK35" s="654"/>
      <c r="DL35" s="632">
        <v>58953</v>
      </c>
      <c r="DM35" s="653"/>
      <c r="DN35" s="653"/>
      <c r="DO35" s="653"/>
      <c r="DP35" s="653"/>
      <c r="DQ35" s="653"/>
      <c r="DR35" s="653"/>
      <c r="DS35" s="653"/>
      <c r="DT35" s="653"/>
      <c r="DU35" s="653"/>
      <c r="DV35" s="654"/>
      <c r="DW35" s="628">
        <v>0.5</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544719</v>
      </c>
      <c r="S36" s="624"/>
      <c r="T36" s="624"/>
      <c r="U36" s="624"/>
      <c r="V36" s="624"/>
      <c r="W36" s="624"/>
      <c r="X36" s="624"/>
      <c r="Y36" s="625"/>
      <c r="Z36" s="626">
        <v>2.4</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2067152</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62594</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1966550</v>
      </c>
      <c r="CS36" s="624"/>
      <c r="CT36" s="624"/>
      <c r="CU36" s="624"/>
      <c r="CV36" s="624"/>
      <c r="CW36" s="624"/>
      <c r="CX36" s="624"/>
      <c r="CY36" s="625"/>
      <c r="CZ36" s="628">
        <v>8.9</v>
      </c>
      <c r="DA36" s="655"/>
      <c r="DB36" s="655"/>
      <c r="DC36" s="658"/>
      <c r="DD36" s="632">
        <v>1129919</v>
      </c>
      <c r="DE36" s="624"/>
      <c r="DF36" s="624"/>
      <c r="DG36" s="624"/>
      <c r="DH36" s="624"/>
      <c r="DI36" s="624"/>
      <c r="DJ36" s="624"/>
      <c r="DK36" s="625"/>
      <c r="DL36" s="632">
        <v>737113</v>
      </c>
      <c r="DM36" s="624"/>
      <c r="DN36" s="624"/>
      <c r="DO36" s="624"/>
      <c r="DP36" s="624"/>
      <c r="DQ36" s="624"/>
      <c r="DR36" s="624"/>
      <c r="DS36" s="624"/>
      <c r="DT36" s="624"/>
      <c r="DU36" s="624"/>
      <c r="DV36" s="625"/>
      <c r="DW36" s="628">
        <v>6.4</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186096</v>
      </c>
      <c r="S37" s="624"/>
      <c r="T37" s="624"/>
      <c r="U37" s="624"/>
      <c r="V37" s="624"/>
      <c r="W37" s="624"/>
      <c r="X37" s="624"/>
      <c r="Y37" s="625"/>
      <c r="Z37" s="626">
        <v>0.8</v>
      </c>
      <c r="AA37" s="626"/>
      <c r="AB37" s="626"/>
      <c r="AC37" s="626"/>
      <c r="AD37" s="627">
        <v>207</v>
      </c>
      <c r="AE37" s="627"/>
      <c r="AF37" s="627"/>
      <c r="AG37" s="627"/>
      <c r="AH37" s="627"/>
      <c r="AI37" s="627"/>
      <c r="AJ37" s="627"/>
      <c r="AK37" s="627"/>
      <c r="AL37" s="628">
        <v>0</v>
      </c>
      <c r="AM37" s="629"/>
      <c r="AN37" s="629"/>
      <c r="AO37" s="630"/>
      <c r="AQ37" s="689" t="s">
        <v>319</v>
      </c>
      <c r="AR37" s="690"/>
      <c r="AS37" s="690"/>
      <c r="AT37" s="690"/>
      <c r="AU37" s="690"/>
      <c r="AV37" s="690"/>
      <c r="AW37" s="690"/>
      <c r="AX37" s="690"/>
      <c r="AY37" s="691"/>
      <c r="AZ37" s="623">
        <v>209800</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15204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20148</v>
      </c>
      <c r="CS37" s="653"/>
      <c r="CT37" s="653"/>
      <c r="CU37" s="653"/>
      <c r="CV37" s="653"/>
      <c r="CW37" s="653"/>
      <c r="CX37" s="653"/>
      <c r="CY37" s="654"/>
      <c r="CZ37" s="628">
        <v>0.1</v>
      </c>
      <c r="DA37" s="655"/>
      <c r="DB37" s="655"/>
      <c r="DC37" s="658"/>
      <c r="DD37" s="632">
        <v>20148</v>
      </c>
      <c r="DE37" s="653"/>
      <c r="DF37" s="653"/>
      <c r="DG37" s="653"/>
      <c r="DH37" s="653"/>
      <c r="DI37" s="653"/>
      <c r="DJ37" s="653"/>
      <c r="DK37" s="654"/>
      <c r="DL37" s="632">
        <v>18410</v>
      </c>
      <c r="DM37" s="653"/>
      <c r="DN37" s="653"/>
      <c r="DO37" s="653"/>
      <c r="DP37" s="653"/>
      <c r="DQ37" s="653"/>
      <c r="DR37" s="653"/>
      <c r="DS37" s="653"/>
      <c r="DT37" s="653"/>
      <c r="DU37" s="653"/>
      <c r="DV37" s="654"/>
      <c r="DW37" s="628">
        <v>0.2</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1323327</v>
      </c>
      <c r="S38" s="624"/>
      <c r="T38" s="624"/>
      <c r="U38" s="624"/>
      <c r="V38" s="624"/>
      <c r="W38" s="624"/>
      <c r="X38" s="624"/>
      <c r="Y38" s="625"/>
      <c r="Z38" s="626">
        <v>5.7</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65571</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4158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1857352</v>
      </c>
      <c r="CS38" s="624"/>
      <c r="CT38" s="624"/>
      <c r="CU38" s="624"/>
      <c r="CV38" s="624"/>
      <c r="CW38" s="624"/>
      <c r="CX38" s="624"/>
      <c r="CY38" s="625"/>
      <c r="CZ38" s="628">
        <v>8.4</v>
      </c>
      <c r="DA38" s="655"/>
      <c r="DB38" s="655"/>
      <c r="DC38" s="658"/>
      <c r="DD38" s="632">
        <v>1555002</v>
      </c>
      <c r="DE38" s="624"/>
      <c r="DF38" s="624"/>
      <c r="DG38" s="624"/>
      <c r="DH38" s="624"/>
      <c r="DI38" s="624"/>
      <c r="DJ38" s="624"/>
      <c r="DK38" s="625"/>
      <c r="DL38" s="632">
        <v>1503052</v>
      </c>
      <c r="DM38" s="624"/>
      <c r="DN38" s="624"/>
      <c r="DO38" s="624"/>
      <c r="DP38" s="624"/>
      <c r="DQ38" s="624"/>
      <c r="DR38" s="624"/>
      <c r="DS38" s="624"/>
      <c r="DT38" s="624"/>
      <c r="DU38" s="624"/>
      <c r="DV38" s="625"/>
      <c r="DW38" s="628">
        <v>13.1</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t="s">
        <v>122</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6150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484150</v>
      </c>
      <c r="CS39" s="653"/>
      <c r="CT39" s="653"/>
      <c r="CU39" s="653"/>
      <c r="CV39" s="653"/>
      <c r="CW39" s="653"/>
      <c r="CX39" s="653"/>
      <c r="CY39" s="654"/>
      <c r="CZ39" s="628">
        <v>2.2000000000000002</v>
      </c>
      <c r="DA39" s="655"/>
      <c r="DB39" s="655"/>
      <c r="DC39" s="658"/>
      <c r="DD39" s="632">
        <v>49346</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65327</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90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23037294</v>
      </c>
      <c r="S41" s="699"/>
      <c r="T41" s="699"/>
      <c r="U41" s="699"/>
      <c r="V41" s="699"/>
      <c r="W41" s="699"/>
      <c r="X41" s="699"/>
      <c r="Y41" s="700"/>
      <c r="Z41" s="701">
        <v>100</v>
      </c>
      <c r="AA41" s="701"/>
      <c r="AB41" s="701"/>
      <c r="AC41" s="701"/>
      <c r="AD41" s="702">
        <v>11423487</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349904</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1441877</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458</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3511667</v>
      </c>
      <c r="CS42" s="653"/>
      <c r="CT42" s="653"/>
      <c r="CU42" s="653"/>
      <c r="CV42" s="653"/>
      <c r="CW42" s="653"/>
      <c r="CX42" s="653"/>
      <c r="CY42" s="654"/>
      <c r="CZ42" s="628">
        <v>15.9</v>
      </c>
      <c r="DA42" s="655"/>
      <c r="DB42" s="655"/>
      <c r="DC42" s="658"/>
      <c r="DD42" s="632">
        <v>1233214</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52618</v>
      </c>
      <c r="CS43" s="653"/>
      <c r="CT43" s="653"/>
      <c r="CU43" s="653"/>
      <c r="CV43" s="653"/>
      <c r="CW43" s="653"/>
      <c r="CX43" s="653"/>
      <c r="CY43" s="654"/>
      <c r="CZ43" s="628">
        <v>0.2</v>
      </c>
      <c r="DA43" s="655"/>
      <c r="DB43" s="655"/>
      <c r="DC43" s="658"/>
      <c r="DD43" s="632">
        <v>52618</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2174347</v>
      </c>
      <c r="CS44" s="624"/>
      <c r="CT44" s="624"/>
      <c r="CU44" s="624"/>
      <c r="CV44" s="624"/>
      <c r="CW44" s="624"/>
      <c r="CX44" s="624"/>
      <c r="CY44" s="625"/>
      <c r="CZ44" s="628">
        <v>9.8000000000000007</v>
      </c>
      <c r="DA44" s="629"/>
      <c r="DB44" s="629"/>
      <c r="DC44" s="635"/>
      <c r="DD44" s="632">
        <v>656038</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509585</v>
      </c>
      <c r="CS45" s="653"/>
      <c r="CT45" s="653"/>
      <c r="CU45" s="653"/>
      <c r="CV45" s="653"/>
      <c r="CW45" s="653"/>
      <c r="CX45" s="653"/>
      <c r="CY45" s="654"/>
      <c r="CZ45" s="628">
        <v>2.2999999999999998</v>
      </c>
      <c r="DA45" s="655"/>
      <c r="DB45" s="655"/>
      <c r="DC45" s="658"/>
      <c r="DD45" s="632">
        <v>74496</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1404991</v>
      </c>
      <c r="CS46" s="624"/>
      <c r="CT46" s="624"/>
      <c r="CU46" s="624"/>
      <c r="CV46" s="624"/>
      <c r="CW46" s="624"/>
      <c r="CX46" s="624"/>
      <c r="CY46" s="625"/>
      <c r="CZ46" s="628">
        <v>6.3</v>
      </c>
      <c r="DA46" s="629"/>
      <c r="DB46" s="629"/>
      <c r="DC46" s="635"/>
      <c r="DD46" s="632">
        <v>509630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1337320</v>
      </c>
      <c r="CS47" s="653"/>
      <c r="CT47" s="653"/>
      <c r="CU47" s="653"/>
      <c r="CV47" s="653"/>
      <c r="CW47" s="653"/>
      <c r="CX47" s="653"/>
      <c r="CY47" s="654"/>
      <c r="CZ47" s="628">
        <v>6</v>
      </c>
      <c r="DA47" s="655"/>
      <c r="DB47" s="655"/>
      <c r="DC47" s="658"/>
      <c r="DD47" s="632">
        <v>577176</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22154316</v>
      </c>
      <c r="CS49" s="682"/>
      <c r="CT49" s="682"/>
      <c r="CU49" s="682"/>
      <c r="CV49" s="682"/>
      <c r="CW49" s="682"/>
      <c r="CX49" s="682"/>
      <c r="CY49" s="711"/>
      <c r="CZ49" s="703">
        <v>100</v>
      </c>
      <c r="DA49" s="712"/>
      <c r="DB49" s="712"/>
      <c r="DC49" s="713"/>
      <c r="DD49" s="714">
        <v>13764298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ZvPML0FpuNdYeTu1qQU2hs3Cr2JJZwmEWs2KMpZV7ffhapVfoQ3P4H+YOjh9JyQMrF52GK2x3moW1QITi8yVQ==" saltValue="yfIOf6tqX7nc80KJk7MLI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E29" sqref="BE29:BI2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23042</v>
      </c>
      <c r="R7" s="753"/>
      <c r="S7" s="753"/>
      <c r="T7" s="753"/>
      <c r="U7" s="753"/>
      <c r="V7" s="753">
        <v>22160</v>
      </c>
      <c r="W7" s="753"/>
      <c r="X7" s="753"/>
      <c r="Y7" s="753"/>
      <c r="Z7" s="753"/>
      <c r="AA7" s="753">
        <v>883</v>
      </c>
      <c r="AB7" s="753"/>
      <c r="AC7" s="753"/>
      <c r="AD7" s="753"/>
      <c r="AE7" s="754"/>
      <c r="AF7" s="755">
        <v>621</v>
      </c>
      <c r="AG7" s="756"/>
      <c r="AH7" s="756"/>
      <c r="AI7" s="756"/>
      <c r="AJ7" s="757"/>
      <c r="AK7" s="758">
        <v>1237</v>
      </c>
      <c r="AL7" s="759"/>
      <c r="AM7" s="759"/>
      <c r="AN7" s="759"/>
      <c r="AO7" s="759"/>
      <c r="AP7" s="759">
        <v>21091</v>
      </c>
      <c r="AQ7" s="759"/>
      <c r="AR7" s="759"/>
      <c r="AS7" s="759"/>
      <c r="AT7" s="759"/>
      <c r="AU7" s="760" t="s">
        <v>558</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0</v>
      </c>
      <c r="CI7" s="744"/>
      <c r="CJ7" s="744"/>
      <c r="CK7" s="744"/>
      <c r="CL7" s="745"/>
      <c r="CM7" s="743">
        <v>24</v>
      </c>
      <c r="CN7" s="744"/>
      <c r="CO7" s="744"/>
      <c r="CP7" s="744"/>
      <c r="CQ7" s="745"/>
      <c r="CR7" s="743">
        <v>13</v>
      </c>
      <c r="CS7" s="744"/>
      <c r="CT7" s="744"/>
      <c r="CU7" s="744"/>
      <c r="CV7" s="745"/>
      <c r="CW7" s="743">
        <v>1</v>
      </c>
      <c r="CX7" s="744"/>
      <c r="CY7" s="744"/>
      <c r="CZ7" s="744"/>
      <c r="DA7" s="745"/>
      <c r="DB7" s="743">
        <v>60</v>
      </c>
      <c r="DC7" s="744"/>
      <c r="DD7" s="744"/>
      <c r="DE7" s="744"/>
      <c r="DF7" s="745"/>
      <c r="DG7" s="743" t="s">
        <v>548</v>
      </c>
      <c r="DH7" s="744"/>
      <c r="DI7" s="744"/>
      <c r="DJ7" s="744"/>
      <c r="DK7" s="745"/>
      <c r="DL7" s="743" t="s">
        <v>548</v>
      </c>
      <c r="DM7" s="744"/>
      <c r="DN7" s="744"/>
      <c r="DO7" s="744"/>
      <c r="DP7" s="745"/>
      <c r="DQ7" s="743" t="s">
        <v>548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23042</v>
      </c>
      <c r="R23" s="793"/>
      <c r="S23" s="793"/>
      <c r="T23" s="793"/>
      <c r="U23" s="793"/>
      <c r="V23" s="793">
        <v>22160</v>
      </c>
      <c r="W23" s="793"/>
      <c r="X23" s="793"/>
      <c r="Y23" s="793"/>
      <c r="Z23" s="793"/>
      <c r="AA23" s="793">
        <v>883</v>
      </c>
      <c r="AB23" s="793"/>
      <c r="AC23" s="793"/>
      <c r="AD23" s="793"/>
      <c r="AE23" s="794"/>
      <c r="AF23" s="795">
        <v>621</v>
      </c>
      <c r="AG23" s="793"/>
      <c r="AH23" s="793"/>
      <c r="AI23" s="793"/>
      <c r="AJ23" s="796"/>
      <c r="AK23" s="797"/>
      <c r="AL23" s="798"/>
      <c r="AM23" s="798"/>
      <c r="AN23" s="798"/>
      <c r="AO23" s="798"/>
      <c r="AP23" s="793">
        <v>21091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3986</v>
      </c>
      <c r="R28" s="823"/>
      <c r="S28" s="823"/>
      <c r="T28" s="823"/>
      <c r="U28" s="823"/>
      <c r="V28" s="823">
        <v>3924</v>
      </c>
      <c r="W28" s="823"/>
      <c r="X28" s="823"/>
      <c r="Y28" s="823"/>
      <c r="Z28" s="823"/>
      <c r="AA28" s="823">
        <v>63</v>
      </c>
      <c r="AB28" s="823"/>
      <c r="AC28" s="823"/>
      <c r="AD28" s="823"/>
      <c r="AE28" s="824"/>
      <c r="AF28" s="825">
        <v>63</v>
      </c>
      <c r="AG28" s="823"/>
      <c r="AH28" s="823"/>
      <c r="AI28" s="823"/>
      <c r="AJ28" s="826"/>
      <c r="AK28" s="827">
        <v>441</v>
      </c>
      <c r="AL28" s="828"/>
      <c r="AM28" s="828"/>
      <c r="AN28" s="828"/>
      <c r="AO28" s="828"/>
      <c r="AP28" s="828" t="s">
        <v>548</v>
      </c>
      <c r="AQ28" s="828"/>
      <c r="AR28" s="828"/>
      <c r="AS28" s="828"/>
      <c r="AT28" s="828"/>
      <c r="AU28" s="828" t="s">
        <v>548</v>
      </c>
      <c r="AV28" s="828"/>
      <c r="AW28" s="828"/>
      <c r="AX28" s="828"/>
      <c r="AY28" s="828"/>
      <c r="AZ28" s="829" t="s">
        <v>548</v>
      </c>
      <c r="BA28" s="829"/>
      <c r="BB28" s="829"/>
      <c r="BC28" s="829"/>
      <c r="BD28" s="829"/>
      <c r="BE28" s="820" t="s">
        <v>559</v>
      </c>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4288</v>
      </c>
      <c r="R29" s="784"/>
      <c r="S29" s="784"/>
      <c r="T29" s="784"/>
      <c r="U29" s="784"/>
      <c r="V29" s="784">
        <v>4186</v>
      </c>
      <c r="W29" s="784"/>
      <c r="X29" s="784"/>
      <c r="Y29" s="784"/>
      <c r="Z29" s="784"/>
      <c r="AA29" s="784">
        <v>102</v>
      </c>
      <c r="AB29" s="784"/>
      <c r="AC29" s="784"/>
      <c r="AD29" s="784"/>
      <c r="AE29" s="785"/>
      <c r="AF29" s="786">
        <v>102</v>
      </c>
      <c r="AG29" s="787"/>
      <c r="AH29" s="787"/>
      <c r="AI29" s="787"/>
      <c r="AJ29" s="788"/>
      <c r="AK29" s="834">
        <v>639</v>
      </c>
      <c r="AL29" s="830"/>
      <c r="AM29" s="830"/>
      <c r="AN29" s="830"/>
      <c r="AO29" s="830"/>
      <c r="AP29" s="830" t="s">
        <v>548</v>
      </c>
      <c r="AQ29" s="830"/>
      <c r="AR29" s="830"/>
      <c r="AS29" s="830"/>
      <c r="AT29" s="830"/>
      <c r="AU29" s="830" t="s">
        <v>548</v>
      </c>
      <c r="AV29" s="830"/>
      <c r="AW29" s="830"/>
      <c r="AX29" s="830"/>
      <c r="AY29" s="830"/>
      <c r="AZ29" s="831" t="s">
        <v>548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563</v>
      </c>
      <c r="R30" s="784"/>
      <c r="S30" s="784"/>
      <c r="T30" s="784"/>
      <c r="U30" s="784"/>
      <c r="V30" s="784">
        <v>560</v>
      </c>
      <c r="W30" s="784"/>
      <c r="X30" s="784"/>
      <c r="Y30" s="784"/>
      <c r="Z30" s="784"/>
      <c r="AA30" s="784">
        <v>3</v>
      </c>
      <c r="AB30" s="784"/>
      <c r="AC30" s="784"/>
      <c r="AD30" s="784"/>
      <c r="AE30" s="785"/>
      <c r="AF30" s="786">
        <v>3</v>
      </c>
      <c r="AG30" s="787"/>
      <c r="AH30" s="787"/>
      <c r="AI30" s="787"/>
      <c r="AJ30" s="788"/>
      <c r="AK30" s="834">
        <v>152</v>
      </c>
      <c r="AL30" s="830"/>
      <c r="AM30" s="830"/>
      <c r="AN30" s="830"/>
      <c r="AO30" s="830"/>
      <c r="AP30" s="830" t="s">
        <v>548</v>
      </c>
      <c r="AQ30" s="830"/>
      <c r="AR30" s="830"/>
      <c r="AS30" s="830"/>
      <c r="AT30" s="830"/>
      <c r="AU30" s="830" t="s">
        <v>548</v>
      </c>
      <c r="AV30" s="830"/>
      <c r="AW30" s="830"/>
      <c r="AX30" s="830"/>
      <c r="AY30" s="830"/>
      <c r="AZ30" s="831" t="s">
        <v>548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846</v>
      </c>
      <c r="R31" s="784"/>
      <c r="S31" s="784"/>
      <c r="T31" s="784"/>
      <c r="U31" s="784"/>
      <c r="V31" s="784">
        <v>770</v>
      </c>
      <c r="W31" s="784"/>
      <c r="X31" s="784"/>
      <c r="Y31" s="784"/>
      <c r="Z31" s="784"/>
      <c r="AA31" s="784">
        <v>76</v>
      </c>
      <c r="AB31" s="784"/>
      <c r="AC31" s="784"/>
      <c r="AD31" s="784"/>
      <c r="AE31" s="785"/>
      <c r="AF31" s="786">
        <v>581</v>
      </c>
      <c r="AG31" s="787"/>
      <c r="AH31" s="787"/>
      <c r="AI31" s="787"/>
      <c r="AJ31" s="788"/>
      <c r="AK31" s="834">
        <v>210</v>
      </c>
      <c r="AL31" s="830"/>
      <c r="AM31" s="830"/>
      <c r="AN31" s="830"/>
      <c r="AO31" s="830"/>
      <c r="AP31" s="830">
        <v>3647</v>
      </c>
      <c r="AQ31" s="830"/>
      <c r="AR31" s="830"/>
      <c r="AS31" s="830"/>
      <c r="AT31" s="830"/>
      <c r="AU31" s="830">
        <v>1335</v>
      </c>
      <c r="AV31" s="830"/>
      <c r="AW31" s="830"/>
      <c r="AX31" s="830"/>
      <c r="AY31" s="830"/>
      <c r="AZ31" s="831" t="s">
        <v>548</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91</v>
      </c>
      <c r="R32" s="784"/>
      <c r="S32" s="784"/>
      <c r="T32" s="784"/>
      <c r="U32" s="784"/>
      <c r="V32" s="784">
        <v>88</v>
      </c>
      <c r="W32" s="784"/>
      <c r="X32" s="784"/>
      <c r="Y32" s="784"/>
      <c r="Z32" s="784"/>
      <c r="AA32" s="784">
        <v>4</v>
      </c>
      <c r="AB32" s="784"/>
      <c r="AC32" s="784"/>
      <c r="AD32" s="784"/>
      <c r="AE32" s="785"/>
      <c r="AF32" s="786">
        <v>4</v>
      </c>
      <c r="AG32" s="787"/>
      <c r="AH32" s="787"/>
      <c r="AI32" s="787"/>
      <c r="AJ32" s="788"/>
      <c r="AK32" s="834">
        <v>66</v>
      </c>
      <c r="AL32" s="830"/>
      <c r="AM32" s="830"/>
      <c r="AN32" s="830"/>
      <c r="AO32" s="830"/>
      <c r="AP32" s="830">
        <v>147</v>
      </c>
      <c r="AQ32" s="830"/>
      <c r="AR32" s="830"/>
      <c r="AS32" s="830"/>
      <c r="AT32" s="830"/>
      <c r="AU32" s="830">
        <v>147</v>
      </c>
      <c r="AV32" s="830"/>
      <c r="AW32" s="830"/>
      <c r="AX32" s="830"/>
      <c r="AY32" s="830"/>
      <c r="AZ32" s="831" t="s">
        <v>548</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752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2136</v>
      </c>
      <c r="R68" s="866"/>
      <c r="S68" s="866"/>
      <c r="T68" s="866"/>
      <c r="U68" s="866"/>
      <c r="V68" s="866">
        <v>1695</v>
      </c>
      <c r="W68" s="866"/>
      <c r="X68" s="866"/>
      <c r="Y68" s="866"/>
      <c r="Z68" s="866"/>
      <c r="AA68" s="866">
        <v>441</v>
      </c>
      <c r="AB68" s="866"/>
      <c r="AC68" s="866"/>
      <c r="AD68" s="866"/>
      <c r="AE68" s="866"/>
      <c r="AF68" s="866">
        <v>441</v>
      </c>
      <c r="AG68" s="866"/>
      <c r="AH68" s="866"/>
      <c r="AI68" s="866"/>
      <c r="AJ68" s="866"/>
      <c r="AK68" s="866" t="s">
        <v>548</v>
      </c>
      <c r="AL68" s="866"/>
      <c r="AM68" s="866"/>
      <c r="AN68" s="866"/>
      <c r="AO68" s="866"/>
      <c r="AP68" s="866" t="s">
        <v>548</v>
      </c>
      <c r="AQ68" s="866"/>
      <c r="AR68" s="866"/>
      <c r="AS68" s="866"/>
      <c r="AT68" s="866"/>
      <c r="AU68" s="866" t="s">
        <v>548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349</v>
      </c>
      <c r="R69" s="830"/>
      <c r="S69" s="830"/>
      <c r="T69" s="830"/>
      <c r="U69" s="830"/>
      <c r="V69" s="830">
        <v>348</v>
      </c>
      <c r="W69" s="830"/>
      <c r="X69" s="830"/>
      <c r="Y69" s="830"/>
      <c r="Z69" s="830"/>
      <c r="AA69" s="830">
        <v>0</v>
      </c>
      <c r="AB69" s="830"/>
      <c r="AC69" s="830"/>
      <c r="AD69" s="830"/>
      <c r="AE69" s="830"/>
      <c r="AF69" s="830">
        <v>0</v>
      </c>
      <c r="AG69" s="830"/>
      <c r="AH69" s="830"/>
      <c r="AI69" s="830"/>
      <c r="AJ69" s="830"/>
      <c r="AK69" s="830">
        <v>2</v>
      </c>
      <c r="AL69" s="830"/>
      <c r="AM69" s="830"/>
      <c r="AN69" s="830"/>
      <c r="AO69" s="830"/>
      <c r="AP69" s="830" t="s">
        <v>548</v>
      </c>
      <c r="AQ69" s="830"/>
      <c r="AR69" s="830"/>
      <c r="AS69" s="830"/>
      <c r="AT69" s="830"/>
      <c r="AU69" s="830" t="s">
        <v>548</v>
      </c>
      <c r="AV69" s="830"/>
      <c r="AW69" s="830"/>
      <c r="AX69" s="830"/>
      <c r="AY69" s="830"/>
      <c r="AZ69" s="832" t="s">
        <v>555</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27</v>
      </c>
      <c r="R70" s="830"/>
      <c r="S70" s="830"/>
      <c r="T70" s="830"/>
      <c r="U70" s="830"/>
      <c r="V70" s="830">
        <v>26</v>
      </c>
      <c r="W70" s="830"/>
      <c r="X70" s="830"/>
      <c r="Y70" s="830"/>
      <c r="Z70" s="830"/>
      <c r="AA70" s="830">
        <v>2</v>
      </c>
      <c r="AB70" s="830"/>
      <c r="AC70" s="830"/>
      <c r="AD70" s="830"/>
      <c r="AE70" s="830"/>
      <c r="AF70" s="830">
        <v>2</v>
      </c>
      <c r="AG70" s="830"/>
      <c r="AH70" s="830"/>
      <c r="AI70" s="830"/>
      <c r="AJ70" s="830"/>
      <c r="AK70" s="830" t="s">
        <v>548</v>
      </c>
      <c r="AL70" s="830"/>
      <c r="AM70" s="830"/>
      <c r="AN70" s="830"/>
      <c r="AO70" s="830"/>
      <c r="AP70" s="830" t="s">
        <v>548</v>
      </c>
      <c r="AQ70" s="830"/>
      <c r="AR70" s="830"/>
      <c r="AS70" s="830"/>
      <c r="AT70" s="830"/>
      <c r="AU70" s="830" t="s">
        <v>548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63</v>
      </c>
      <c r="R71" s="830"/>
      <c r="S71" s="830"/>
      <c r="T71" s="830"/>
      <c r="U71" s="830"/>
      <c r="V71" s="830">
        <v>51</v>
      </c>
      <c r="W71" s="830"/>
      <c r="X71" s="830"/>
      <c r="Y71" s="830"/>
      <c r="Z71" s="830"/>
      <c r="AA71" s="830">
        <v>13</v>
      </c>
      <c r="AB71" s="830"/>
      <c r="AC71" s="830"/>
      <c r="AD71" s="830"/>
      <c r="AE71" s="830"/>
      <c r="AF71" s="830">
        <v>13</v>
      </c>
      <c r="AG71" s="830"/>
      <c r="AH71" s="830"/>
      <c r="AI71" s="830"/>
      <c r="AJ71" s="830"/>
      <c r="AK71" s="830" t="s">
        <v>548</v>
      </c>
      <c r="AL71" s="830"/>
      <c r="AM71" s="830"/>
      <c r="AN71" s="830"/>
      <c r="AO71" s="830"/>
      <c r="AP71" s="830" t="s">
        <v>548</v>
      </c>
      <c r="AQ71" s="830"/>
      <c r="AR71" s="830"/>
      <c r="AS71" s="830"/>
      <c r="AT71" s="830"/>
      <c r="AU71" s="830" t="s">
        <v>548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332</v>
      </c>
      <c r="R72" s="830"/>
      <c r="S72" s="830"/>
      <c r="T72" s="830"/>
      <c r="U72" s="830"/>
      <c r="V72" s="830">
        <v>216</v>
      </c>
      <c r="W72" s="830"/>
      <c r="X72" s="830"/>
      <c r="Y72" s="830"/>
      <c r="Z72" s="830"/>
      <c r="AA72" s="830">
        <v>117</v>
      </c>
      <c r="AB72" s="830"/>
      <c r="AC72" s="830"/>
      <c r="AD72" s="830"/>
      <c r="AE72" s="830"/>
      <c r="AF72" s="830">
        <v>117</v>
      </c>
      <c r="AG72" s="830"/>
      <c r="AH72" s="830"/>
      <c r="AI72" s="830"/>
      <c r="AJ72" s="830"/>
      <c r="AK72" s="830">
        <v>133</v>
      </c>
      <c r="AL72" s="830"/>
      <c r="AM72" s="830"/>
      <c r="AN72" s="830"/>
      <c r="AO72" s="830"/>
      <c r="AP72" s="830" t="s">
        <v>548</v>
      </c>
      <c r="AQ72" s="830"/>
      <c r="AR72" s="830"/>
      <c r="AS72" s="830"/>
      <c r="AT72" s="830"/>
      <c r="AU72" s="830" t="s">
        <v>548</v>
      </c>
      <c r="AV72" s="830"/>
      <c r="AW72" s="830"/>
      <c r="AX72" s="830"/>
      <c r="AY72" s="830"/>
      <c r="AZ72" s="832" t="s">
        <v>556</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v>211512</v>
      </c>
      <c r="R73" s="830"/>
      <c r="S73" s="830"/>
      <c r="T73" s="830"/>
      <c r="U73" s="830"/>
      <c r="V73" s="830">
        <v>207502</v>
      </c>
      <c r="W73" s="830"/>
      <c r="X73" s="830"/>
      <c r="Y73" s="830"/>
      <c r="Z73" s="830"/>
      <c r="AA73" s="830">
        <v>4010</v>
      </c>
      <c r="AB73" s="830"/>
      <c r="AC73" s="830"/>
      <c r="AD73" s="830"/>
      <c r="AE73" s="830"/>
      <c r="AF73" s="830">
        <v>4010</v>
      </c>
      <c r="AG73" s="830"/>
      <c r="AH73" s="830"/>
      <c r="AI73" s="830"/>
      <c r="AJ73" s="830"/>
      <c r="AK73" s="830" t="s">
        <v>548</v>
      </c>
      <c r="AL73" s="830"/>
      <c r="AM73" s="830"/>
      <c r="AN73" s="830"/>
      <c r="AO73" s="830"/>
      <c r="AP73" s="830" t="s">
        <v>548</v>
      </c>
      <c r="AQ73" s="830"/>
      <c r="AR73" s="830"/>
      <c r="AS73" s="830"/>
      <c r="AT73" s="830"/>
      <c r="AU73" s="830" t="s">
        <v>548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4583</v>
      </c>
      <c r="AG88" s="844"/>
      <c r="AH88" s="844"/>
      <c r="AI88" s="844"/>
      <c r="AJ88" s="844"/>
      <c r="AK88" s="841"/>
      <c r="AL88" s="841"/>
      <c r="AM88" s="841"/>
      <c r="AN88" s="841"/>
      <c r="AO88" s="841"/>
      <c r="AP88" s="844" t="s">
        <v>548</v>
      </c>
      <c r="AQ88" s="844"/>
      <c r="AR88" s="844"/>
      <c r="AS88" s="844"/>
      <c r="AT88" s="844"/>
      <c r="AU88" s="844" t="s">
        <v>548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13</v>
      </c>
      <c r="CS102" s="852"/>
      <c r="CT102" s="852"/>
      <c r="CU102" s="852"/>
      <c r="CV102" s="891"/>
      <c r="CW102" s="890">
        <v>1</v>
      </c>
      <c r="CX102" s="852"/>
      <c r="CY102" s="852"/>
      <c r="CZ102" s="852"/>
      <c r="DA102" s="891"/>
      <c r="DB102" s="890">
        <v>60</v>
      </c>
      <c r="DC102" s="852"/>
      <c r="DD102" s="852"/>
      <c r="DE102" s="852"/>
      <c r="DF102" s="891"/>
      <c r="DG102" s="890" t="s">
        <v>548</v>
      </c>
      <c r="DH102" s="852"/>
      <c r="DI102" s="852"/>
      <c r="DJ102" s="852"/>
      <c r="DK102" s="891"/>
      <c r="DL102" s="890" t="s">
        <v>548</v>
      </c>
      <c r="DM102" s="852"/>
      <c r="DN102" s="852"/>
      <c r="DO102" s="852"/>
      <c r="DP102" s="891"/>
      <c r="DQ102" s="890" t="s">
        <v>548</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2342726</v>
      </c>
      <c r="AB110" s="900"/>
      <c r="AC110" s="900"/>
      <c r="AD110" s="900"/>
      <c r="AE110" s="901"/>
      <c r="AF110" s="902">
        <v>2340185</v>
      </c>
      <c r="AG110" s="900"/>
      <c r="AH110" s="900"/>
      <c r="AI110" s="900"/>
      <c r="AJ110" s="901"/>
      <c r="AK110" s="902">
        <v>2496702</v>
      </c>
      <c r="AL110" s="900"/>
      <c r="AM110" s="900"/>
      <c r="AN110" s="900"/>
      <c r="AO110" s="901"/>
      <c r="AP110" s="903">
        <v>26.7</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22799155</v>
      </c>
      <c r="BR110" s="931"/>
      <c r="BS110" s="931"/>
      <c r="BT110" s="931"/>
      <c r="BU110" s="931"/>
      <c r="BV110" s="931">
        <v>22522077</v>
      </c>
      <c r="BW110" s="931"/>
      <c r="BX110" s="931"/>
      <c r="BY110" s="931"/>
      <c r="BZ110" s="931"/>
      <c r="CA110" s="931">
        <v>21091165</v>
      </c>
      <c r="CB110" s="931"/>
      <c r="CC110" s="931"/>
      <c r="CD110" s="931"/>
      <c r="CE110" s="931"/>
      <c r="CF110" s="944">
        <v>225.2</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60000</v>
      </c>
      <c r="BR111" s="926"/>
      <c r="BS111" s="926"/>
      <c r="BT111" s="926"/>
      <c r="BU111" s="926"/>
      <c r="BV111" s="926">
        <v>60000</v>
      </c>
      <c r="BW111" s="926"/>
      <c r="BX111" s="926"/>
      <c r="BY111" s="926"/>
      <c r="BZ111" s="926"/>
      <c r="CA111" s="926">
        <v>60000</v>
      </c>
      <c r="CB111" s="926"/>
      <c r="CC111" s="926"/>
      <c r="CD111" s="926"/>
      <c r="CE111" s="926"/>
      <c r="CF111" s="920">
        <v>0.6</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1396431</v>
      </c>
      <c r="BR112" s="926"/>
      <c r="BS112" s="926"/>
      <c r="BT112" s="926"/>
      <c r="BU112" s="926"/>
      <c r="BV112" s="926">
        <v>1558725</v>
      </c>
      <c r="BW112" s="926"/>
      <c r="BX112" s="926"/>
      <c r="BY112" s="926"/>
      <c r="BZ112" s="926"/>
      <c r="CA112" s="926">
        <v>1482003</v>
      </c>
      <c r="CB112" s="926"/>
      <c r="CC112" s="926"/>
      <c r="CD112" s="926"/>
      <c r="CE112" s="926"/>
      <c r="CF112" s="920">
        <v>15.8</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178129</v>
      </c>
      <c r="AB113" s="938"/>
      <c r="AC113" s="938"/>
      <c r="AD113" s="938"/>
      <c r="AE113" s="939"/>
      <c r="AF113" s="940">
        <v>177714</v>
      </c>
      <c r="AG113" s="938"/>
      <c r="AH113" s="938"/>
      <c r="AI113" s="938"/>
      <c r="AJ113" s="939"/>
      <c r="AK113" s="940">
        <v>162433</v>
      </c>
      <c r="AL113" s="938"/>
      <c r="AM113" s="938"/>
      <c r="AN113" s="938"/>
      <c r="AO113" s="939"/>
      <c r="AP113" s="941">
        <v>1.7</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235904</v>
      </c>
      <c r="BR114" s="926"/>
      <c r="BS114" s="926"/>
      <c r="BT114" s="926"/>
      <c r="BU114" s="926"/>
      <c r="BV114" s="926">
        <v>632823</v>
      </c>
      <c r="BW114" s="926"/>
      <c r="BX114" s="926"/>
      <c r="BY114" s="926"/>
      <c r="BZ114" s="926"/>
      <c r="CA114" s="926">
        <v>719444</v>
      </c>
      <c r="CB114" s="926"/>
      <c r="CC114" s="926"/>
      <c r="CD114" s="926"/>
      <c r="CE114" s="926"/>
      <c r="CF114" s="920">
        <v>7.7</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2991</v>
      </c>
      <c r="AB115" s="938"/>
      <c r="AC115" s="938"/>
      <c r="AD115" s="938"/>
      <c r="AE115" s="939"/>
      <c r="AF115" s="940">
        <v>7720</v>
      </c>
      <c r="AG115" s="938"/>
      <c r="AH115" s="938"/>
      <c r="AI115" s="938"/>
      <c r="AJ115" s="939"/>
      <c r="AK115" s="940">
        <v>64</v>
      </c>
      <c r="AL115" s="938"/>
      <c r="AM115" s="938"/>
      <c r="AN115" s="938"/>
      <c r="AO115" s="939"/>
      <c r="AP115" s="941">
        <v>0</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60000</v>
      </c>
      <c r="DH115" s="959"/>
      <c r="DI115" s="959"/>
      <c r="DJ115" s="959"/>
      <c r="DK115" s="960"/>
      <c r="DL115" s="961">
        <v>60000</v>
      </c>
      <c r="DM115" s="959"/>
      <c r="DN115" s="959"/>
      <c r="DO115" s="959"/>
      <c r="DP115" s="960"/>
      <c r="DQ115" s="961">
        <v>60000</v>
      </c>
      <c r="DR115" s="959"/>
      <c r="DS115" s="959"/>
      <c r="DT115" s="959"/>
      <c r="DU115" s="960"/>
      <c r="DV115" s="962">
        <v>0.6</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2523846</v>
      </c>
      <c r="AB117" s="979"/>
      <c r="AC117" s="979"/>
      <c r="AD117" s="979"/>
      <c r="AE117" s="980"/>
      <c r="AF117" s="981">
        <v>2525619</v>
      </c>
      <c r="AG117" s="979"/>
      <c r="AH117" s="979"/>
      <c r="AI117" s="979"/>
      <c r="AJ117" s="980"/>
      <c r="AK117" s="981">
        <v>2659199</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24491490</v>
      </c>
      <c r="BR119" s="1000"/>
      <c r="BS119" s="1000"/>
      <c r="BT119" s="1000"/>
      <c r="BU119" s="1000"/>
      <c r="BV119" s="1000">
        <v>24773625</v>
      </c>
      <c r="BW119" s="1000"/>
      <c r="BX119" s="1000"/>
      <c r="BY119" s="1000"/>
      <c r="BZ119" s="1000"/>
      <c r="CA119" s="1000">
        <v>23352612</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8"/>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4363321</v>
      </c>
      <c r="BR120" s="931"/>
      <c r="BS120" s="931"/>
      <c r="BT120" s="931"/>
      <c r="BU120" s="931"/>
      <c r="BV120" s="931">
        <v>4239982</v>
      </c>
      <c r="BW120" s="931"/>
      <c r="BX120" s="931"/>
      <c r="BY120" s="931"/>
      <c r="BZ120" s="931"/>
      <c r="CA120" s="931">
        <v>3871617</v>
      </c>
      <c r="CB120" s="931"/>
      <c r="CC120" s="931"/>
      <c r="CD120" s="931"/>
      <c r="CE120" s="931"/>
      <c r="CF120" s="944">
        <v>41.3</v>
      </c>
      <c r="CG120" s="945"/>
      <c r="CH120" s="945"/>
      <c r="CI120" s="945"/>
      <c r="CJ120" s="945"/>
      <c r="CK120" s="1006" t="s">
        <v>445</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1153696</v>
      </c>
      <c r="DH120" s="931"/>
      <c r="DI120" s="931"/>
      <c r="DJ120" s="931"/>
      <c r="DK120" s="931"/>
      <c r="DL120" s="931">
        <v>1363373</v>
      </c>
      <c r="DM120" s="931"/>
      <c r="DN120" s="931"/>
      <c r="DO120" s="931"/>
      <c r="DP120" s="931"/>
      <c r="DQ120" s="931">
        <v>1334679</v>
      </c>
      <c r="DR120" s="931"/>
      <c r="DS120" s="931"/>
      <c r="DT120" s="931"/>
      <c r="DU120" s="931"/>
      <c r="DV120" s="932">
        <v>14.3</v>
      </c>
      <c r="DW120" s="932"/>
      <c r="DX120" s="932"/>
      <c r="DY120" s="932"/>
      <c r="DZ120" s="933"/>
    </row>
    <row r="121" spans="1:130" s="230" customFormat="1" ht="26.25" customHeight="1" x14ac:dyDescent="0.15">
      <c r="A121" s="1058"/>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307255</v>
      </c>
      <c r="BR121" s="926"/>
      <c r="BS121" s="926"/>
      <c r="BT121" s="926"/>
      <c r="BU121" s="926"/>
      <c r="BV121" s="926">
        <v>295260</v>
      </c>
      <c r="BW121" s="926"/>
      <c r="BX121" s="926"/>
      <c r="BY121" s="926"/>
      <c r="BZ121" s="926"/>
      <c r="CA121" s="926">
        <v>277656</v>
      </c>
      <c r="CB121" s="926"/>
      <c r="CC121" s="926"/>
      <c r="CD121" s="926"/>
      <c r="CE121" s="926"/>
      <c r="CF121" s="920">
        <v>3</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242735</v>
      </c>
      <c r="DH121" s="926"/>
      <c r="DI121" s="926"/>
      <c r="DJ121" s="926"/>
      <c r="DK121" s="926"/>
      <c r="DL121" s="926">
        <v>195352</v>
      </c>
      <c r="DM121" s="926"/>
      <c r="DN121" s="926"/>
      <c r="DO121" s="926"/>
      <c r="DP121" s="926"/>
      <c r="DQ121" s="926">
        <v>147324</v>
      </c>
      <c r="DR121" s="926"/>
      <c r="DS121" s="926"/>
      <c r="DT121" s="926"/>
      <c r="DU121" s="926"/>
      <c r="DV121" s="927">
        <v>1.6</v>
      </c>
      <c r="DW121" s="927"/>
      <c r="DX121" s="927"/>
      <c r="DY121" s="927"/>
      <c r="DZ121" s="928"/>
    </row>
    <row r="122" spans="1:130" s="230" customFormat="1" ht="26.25" customHeight="1" x14ac:dyDescent="0.15">
      <c r="A122" s="1058"/>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17768125</v>
      </c>
      <c r="BR122" s="1000"/>
      <c r="BS122" s="1000"/>
      <c r="BT122" s="1000"/>
      <c r="BU122" s="1000"/>
      <c r="BV122" s="1000">
        <v>17265207</v>
      </c>
      <c r="BW122" s="1000"/>
      <c r="BX122" s="1000"/>
      <c r="BY122" s="1000"/>
      <c r="BZ122" s="1000"/>
      <c r="CA122" s="1000">
        <v>16330187</v>
      </c>
      <c r="CB122" s="1000"/>
      <c r="CC122" s="1000"/>
      <c r="CD122" s="1000"/>
      <c r="CE122" s="1000"/>
      <c r="CF122" s="1017">
        <v>174.4</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8"/>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4">
        <v>22438701</v>
      </c>
      <c r="BR123" s="1031"/>
      <c r="BS123" s="1031"/>
      <c r="BT123" s="1031"/>
      <c r="BU123" s="1031"/>
      <c r="BV123" s="1031">
        <v>21800449</v>
      </c>
      <c r="BW123" s="1031"/>
      <c r="BX123" s="1031"/>
      <c r="BY123" s="1031"/>
      <c r="BZ123" s="1031"/>
      <c r="CA123" s="1031">
        <v>20479460</v>
      </c>
      <c r="CB123" s="1031"/>
      <c r="CC123" s="1031"/>
      <c r="CD123" s="1031"/>
      <c r="CE123" s="1031"/>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8"/>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450</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21.4</v>
      </c>
      <c r="BR124" s="1027"/>
      <c r="BS124" s="1027"/>
      <c r="BT124" s="1027"/>
      <c r="BU124" s="1027"/>
      <c r="BV124" s="1027">
        <v>32.200000000000003</v>
      </c>
      <c r="BW124" s="1027"/>
      <c r="BX124" s="1027"/>
      <c r="BY124" s="1027"/>
      <c r="BZ124" s="1027"/>
      <c r="CA124" s="1027">
        <v>30.6</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2895</v>
      </c>
      <c r="AB126" s="959"/>
      <c r="AC126" s="959"/>
      <c r="AD126" s="959"/>
      <c r="AE126" s="960"/>
      <c r="AF126" s="961">
        <v>7640</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96</v>
      </c>
      <c r="AB127" s="959"/>
      <c r="AC127" s="959"/>
      <c r="AD127" s="959"/>
      <c r="AE127" s="960"/>
      <c r="AF127" s="961">
        <v>80</v>
      </c>
      <c r="AG127" s="959"/>
      <c r="AH127" s="959"/>
      <c r="AI127" s="959"/>
      <c r="AJ127" s="960"/>
      <c r="AK127" s="961">
        <v>64</v>
      </c>
      <c r="AL127" s="959"/>
      <c r="AM127" s="959"/>
      <c r="AN127" s="959"/>
      <c r="AO127" s="960"/>
      <c r="AP127" s="962">
        <v>0</v>
      </c>
      <c r="AQ127" s="963"/>
      <c r="AR127" s="963"/>
      <c r="AS127" s="963"/>
      <c r="AT127" s="964"/>
      <c r="AU127" s="232"/>
      <c r="AV127" s="232"/>
      <c r="AW127" s="232"/>
      <c r="AX127" s="1032" t="s">
        <v>456</v>
      </c>
      <c r="AY127" s="1033"/>
      <c r="AZ127" s="1033"/>
      <c r="BA127" s="1033"/>
      <c r="BB127" s="1033"/>
      <c r="BC127" s="1033"/>
      <c r="BD127" s="1033"/>
      <c r="BE127" s="1034"/>
      <c r="BF127" s="1035" t="s">
        <v>457</v>
      </c>
      <c r="BG127" s="1033"/>
      <c r="BH127" s="1033"/>
      <c r="BI127" s="1033"/>
      <c r="BJ127" s="1033"/>
      <c r="BK127" s="1033"/>
      <c r="BL127" s="1034"/>
      <c r="BM127" s="1035" t="s">
        <v>458</v>
      </c>
      <c r="BN127" s="1033"/>
      <c r="BO127" s="1033"/>
      <c r="BP127" s="1033"/>
      <c r="BQ127" s="1033"/>
      <c r="BR127" s="1033"/>
      <c r="BS127" s="1034"/>
      <c r="BT127" s="1035" t="s">
        <v>459</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461</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462</v>
      </c>
      <c r="X128" s="1044"/>
      <c r="Y128" s="1044"/>
      <c r="Z128" s="1045"/>
      <c r="AA128" s="1046">
        <v>45212</v>
      </c>
      <c r="AB128" s="1047"/>
      <c r="AC128" s="1047"/>
      <c r="AD128" s="1047"/>
      <c r="AE128" s="1048"/>
      <c r="AF128" s="1049">
        <v>28593</v>
      </c>
      <c r="AG128" s="1047"/>
      <c r="AH128" s="1047"/>
      <c r="AI128" s="1047"/>
      <c r="AJ128" s="1048"/>
      <c r="AK128" s="1049">
        <v>30374</v>
      </c>
      <c r="AL128" s="1047"/>
      <c r="AM128" s="1047"/>
      <c r="AN128" s="1047"/>
      <c r="AO128" s="1048"/>
      <c r="AP128" s="1050"/>
      <c r="AQ128" s="1051"/>
      <c r="AR128" s="1051"/>
      <c r="AS128" s="1051"/>
      <c r="AT128" s="1052"/>
      <c r="AU128" s="232"/>
      <c r="AV128" s="232"/>
      <c r="AW128" s="232"/>
      <c r="AX128" s="896" t="s">
        <v>463</v>
      </c>
      <c r="AY128" s="897"/>
      <c r="AZ128" s="897"/>
      <c r="BA128" s="897"/>
      <c r="BB128" s="897"/>
      <c r="BC128" s="897"/>
      <c r="BD128" s="897"/>
      <c r="BE128" s="898"/>
      <c r="BF128" s="1053" t="s">
        <v>122</v>
      </c>
      <c r="BG128" s="1054"/>
      <c r="BH128" s="1054"/>
      <c r="BI128" s="1054"/>
      <c r="BJ128" s="1054"/>
      <c r="BK128" s="1054"/>
      <c r="BL128" s="1055"/>
      <c r="BM128" s="1053">
        <v>13.15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464</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11404794</v>
      </c>
      <c r="AB129" s="959"/>
      <c r="AC129" s="959"/>
      <c r="AD129" s="959"/>
      <c r="AE129" s="960"/>
      <c r="AF129" s="961">
        <v>11068892</v>
      </c>
      <c r="AG129" s="959"/>
      <c r="AH129" s="959"/>
      <c r="AI129" s="959"/>
      <c r="AJ129" s="960"/>
      <c r="AK129" s="961">
        <v>11259744</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18.149999999999999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1821827</v>
      </c>
      <c r="AB130" s="959"/>
      <c r="AC130" s="959"/>
      <c r="AD130" s="959"/>
      <c r="AE130" s="960"/>
      <c r="AF130" s="961">
        <v>1837208</v>
      </c>
      <c r="AG130" s="959"/>
      <c r="AH130" s="959"/>
      <c r="AI130" s="959"/>
      <c r="AJ130" s="960"/>
      <c r="AK130" s="961">
        <v>1895081</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7.2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9582967</v>
      </c>
      <c r="AB131" s="986"/>
      <c r="AC131" s="986"/>
      <c r="AD131" s="986"/>
      <c r="AE131" s="987"/>
      <c r="AF131" s="985">
        <v>9231684</v>
      </c>
      <c r="AG131" s="986"/>
      <c r="AH131" s="986"/>
      <c r="AI131" s="986"/>
      <c r="AJ131" s="987"/>
      <c r="AK131" s="985">
        <v>9364663</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7"/>
      <c r="BF131" s="1084">
        <v>30.6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6.8539002590000004</v>
      </c>
      <c r="AB132" s="1097"/>
      <c r="AC132" s="1097"/>
      <c r="AD132" s="1097"/>
      <c r="AE132" s="1098"/>
      <c r="AF132" s="1099">
        <v>7.1473200339999998</v>
      </c>
      <c r="AG132" s="1097"/>
      <c r="AH132" s="1097"/>
      <c r="AI132" s="1097"/>
      <c r="AJ132" s="1098"/>
      <c r="AK132" s="1099">
        <v>7.8352419089999996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6.9</v>
      </c>
      <c r="AB133" s="1080"/>
      <c r="AC133" s="1080"/>
      <c r="AD133" s="1080"/>
      <c r="AE133" s="1081"/>
      <c r="AF133" s="1079">
        <v>6.9</v>
      </c>
      <c r="AG133" s="1080"/>
      <c r="AH133" s="1080"/>
      <c r="AI133" s="1080"/>
      <c r="AJ133" s="1081"/>
      <c r="AK133" s="1079">
        <v>7.2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mY81X3MO6p5bsa7XmuRu/eNZ0aNoIUYY3Q7Bvp3Zn5oNl6lfXhQLRtIM2OTPocANBWvPfTWK65c9Lp9vAw0aA==" saltValue="mQ23XzZgwFFoqJXwMRzP5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6" zoomScale="85" zoomScaleNormal="85" zoomScaleSheetLayoutView="85" workbookViewId="0">
      <selection activeCell="DI30" sqref="DI3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sn1mVRHR0Kt7S2THBQc9vj4ZPQbGKGu+PwA+1NRT/eVkJOSd6XErO5U6rMlzd6IWBhXYMRgyJ3F9ICVEa57Pw==" saltValue="U3TST2+rkuedZ2BdFxpE1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55"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kVRGKQJ40mrMN+emoKu5VT+Pd8vSeIlES40HbTQmtYGSM7MER08FC2xzACgejBXASs16h9iielojDwT2ZyZKg==" saltValue="zK3QF9Qz7LX4YGOQj8K5y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3700323</v>
      </c>
      <c r="AP9" s="281">
        <v>110194</v>
      </c>
      <c r="AQ9" s="282">
        <v>90724</v>
      </c>
      <c r="AR9" s="283">
        <v>21.5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16</v>
      </c>
      <c r="AP10" s="284">
        <v>0</v>
      </c>
      <c r="AQ10" s="285">
        <v>11342</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1033</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16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180908</v>
      </c>
      <c r="AP13" s="284">
        <v>5387</v>
      </c>
      <c r="AQ13" s="285">
        <v>3647</v>
      </c>
      <c r="AR13" s="286">
        <v>47.7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52618</v>
      </c>
      <c r="AP14" s="284">
        <v>1567</v>
      </c>
      <c r="AQ14" s="285">
        <v>1693</v>
      </c>
      <c r="AR14" s="286">
        <v>-7.4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-203419</v>
      </c>
      <c r="AP15" s="284">
        <v>-6058</v>
      </c>
      <c r="AQ15" s="285">
        <v>-4922</v>
      </c>
      <c r="AR15" s="286">
        <v>23.1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3730446</v>
      </c>
      <c r="AP16" s="284">
        <v>111091</v>
      </c>
      <c r="AQ16" s="285">
        <v>103533</v>
      </c>
      <c r="AR16" s="286">
        <v>7.3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10.99</v>
      </c>
      <c r="AP21" s="298">
        <v>9.17</v>
      </c>
      <c r="AQ21" s="299">
        <v>1.82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100.4</v>
      </c>
      <c r="AP22" s="303">
        <v>97.2</v>
      </c>
      <c r="AQ22" s="304">
        <v>3.2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2496702</v>
      </c>
      <c r="AP32" s="312">
        <v>74351</v>
      </c>
      <c r="AQ32" s="313">
        <v>59793</v>
      </c>
      <c r="AR32" s="314">
        <v>24.3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162433</v>
      </c>
      <c r="AP35" s="312">
        <v>4837</v>
      </c>
      <c r="AQ35" s="313">
        <v>14599</v>
      </c>
      <c r="AR35" s="314">
        <v>-66.900000000000006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t="s">
        <v>486</v>
      </c>
      <c r="AP36" s="312" t="s">
        <v>486</v>
      </c>
      <c r="AQ36" s="313">
        <v>2530</v>
      </c>
      <c r="AR36" s="314" t="s">
        <v>486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64</v>
      </c>
      <c r="AP37" s="312">
        <v>2</v>
      </c>
      <c r="AQ37" s="313">
        <v>188</v>
      </c>
      <c r="AR37" s="314">
        <v>-98.9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2</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-30374</v>
      </c>
      <c r="AP39" s="312">
        <v>-905</v>
      </c>
      <c r="AQ39" s="313">
        <v>-4866</v>
      </c>
      <c r="AR39" s="314">
        <v>-81.400000000000006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-1895081</v>
      </c>
      <c r="AP40" s="312">
        <v>-56435</v>
      </c>
      <c r="AQ40" s="313">
        <v>-49341</v>
      </c>
      <c r="AR40" s="314">
        <v>14.4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733744</v>
      </c>
      <c r="AP41" s="312">
        <v>21851</v>
      </c>
      <c r="AQ41" s="313">
        <v>22906</v>
      </c>
      <c r="AR41" s="314">
        <v>-4.5999999999999996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2792904</v>
      </c>
      <c r="AN51" s="334">
        <v>81293</v>
      </c>
      <c r="AO51" s="335">
        <v>-5.2</v>
      </c>
      <c r="AP51" s="336">
        <v>94081</v>
      </c>
      <c r="AQ51" s="337">
        <v>10.5</v>
      </c>
      <c r="AR51" s="338">
        <v>-15.7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1869134</v>
      </c>
      <c r="AN52" s="342">
        <v>54405</v>
      </c>
      <c r="AO52" s="343">
        <v>-8.4</v>
      </c>
      <c r="AP52" s="344">
        <v>48949</v>
      </c>
      <c r="AQ52" s="345">
        <v>11.5</v>
      </c>
      <c r="AR52" s="346">
        <v>-19.899999999999999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3527589</v>
      </c>
      <c r="AN53" s="334">
        <v>103893</v>
      </c>
      <c r="AO53" s="335">
        <v>27.8</v>
      </c>
      <c r="AP53" s="336">
        <v>92632</v>
      </c>
      <c r="AQ53" s="337">
        <v>-1.5</v>
      </c>
      <c r="AR53" s="338">
        <v>29.3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1971302</v>
      </c>
      <c r="AN54" s="342">
        <v>58058</v>
      </c>
      <c r="AO54" s="343">
        <v>6.7</v>
      </c>
      <c r="AP54" s="344">
        <v>47978</v>
      </c>
      <c r="AQ54" s="345">
        <v>-2</v>
      </c>
      <c r="AR54" s="346">
        <v>8.6999999999999993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3437884</v>
      </c>
      <c r="AN55" s="334">
        <v>101679</v>
      </c>
      <c r="AO55" s="335">
        <v>-2.1</v>
      </c>
      <c r="AP55" s="336">
        <v>71279</v>
      </c>
      <c r="AQ55" s="337">
        <v>-23.1</v>
      </c>
      <c r="AR55" s="338">
        <v>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1326553</v>
      </c>
      <c r="AN56" s="342">
        <v>39234</v>
      </c>
      <c r="AO56" s="343">
        <v>-32.4</v>
      </c>
      <c r="AP56" s="344">
        <v>36731</v>
      </c>
      <c r="AQ56" s="345">
        <v>-23.4</v>
      </c>
      <c r="AR56" s="346">
        <v>-9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3125538</v>
      </c>
      <c r="AN57" s="334">
        <v>93213</v>
      </c>
      <c r="AO57" s="335">
        <v>-8.3000000000000007</v>
      </c>
      <c r="AP57" s="336">
        <v>74994</v>
      </c>
      <c r="AQ57" s="337">
        <v>5.2</v>
      </c>
      <c r="AR57" s="338">
        <v>-13.5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1770435</v>
      </c>
      <c r="AN58" s="342">
        <v>52800</v>
      </c>
      <c r="AO58" s="343">
        <v>34.6</v>
      </c>
      <c r="AP58" s="344">
        <v>36188</v>
      </c>
      <c r="AQ58" s="345">
        <v>-1.5</v>
      </c>
      <c r="AR58" s="346">
        <v>36.1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2174347</v>
      </c>
      <c r="AN59" s="334">
        <v>64751</v>
      </c>
      <c r="AO59" s="335">
        <v>-30.5</v>
      </c>
      <c r="AP59" s="336">
        <v>71849</v>
      </c>
      <c r="AQ59" s="337">
        <v>-4.2</v>
      </c>
      <c r="AR59" s="338">
        <v>-26.3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1404991</v>
      </c>
      <c r="AN60" s="342">
        <v>41840</v>
      </c>
      <c r="AO60" s="343">
        <v>-20.8</v>
      </c>
      <c r="AP60" s="344">
        <v>36144</v>
      </c>
      <c r="AQ60" s="345">
        <v>-0.1</v>
      </c>
      <c r="AR60" s="346">
        <v>-20.7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3011652</v>
      </c>
      <c r="AN61" s="349">
        <v>88966</v>
      </c>
      <c r="AO61" s="350">
        <v>-3.7</v>
      </c>
      <c r="AP61" s="351">
        <v>80967</v>
      </c>
      <c r="AQ61" s="352">
        <v>-2.6</v>
      </c>
      <c r="AR61" s="338">
        <v>-1.1000000000000001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1668483</v>
      </c>
      <c r="AN62" s="342">
        <v>49267</v>
      </c>
      <c r="AO62" s="343">
        <v>-4.0999999999999996</v>
      </c>
      <c r="AP62" s="344">
        <v>41198</v>
      </c>
      <c r="AQ62" s="345">
        <v>-3.1</v>
      </c>
      <c r="AR62" s="346">
        <v>-1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ugyAiiRY5Tz5qxPMzgCFRIk/T8d0R0df4vhUn4UFWnWEkiLhKdUlHEhqpAs7XBwz/c24ugvBuWMNb35+7Keew==" saltValue="GlCa+BZl0kfC3mleoJDC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CP103" sqref="CP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ip3nfq6mxx+wfkqTj/WaAzvZdCaq191pYEx5eeWJ7w3xPi7Ucb8uV4swWSENH/Y6LRJq1sT4tRn7Tpt3+IDHeg==" saltValue="Rcllmq5Doo7AoAu01eIBN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 zoomScaleNormal="100" zoomScaleSheetLayoutView="55" workbookViewId="0">
      <selection activeCell="CW100" sqref="CW10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1YIodnbXgOcd29d3cXSKOtoUaABu7eH3Blrx6U2ZNqWSYBxDzBavBzbDfFhm7+H0/0bHGxJExIOx5JuGsfLg3Q==" saltValue="1UGyjyGFC+ClgWgpML+sb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37" zoomScale="85" zoomScaleNormal="85"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24.26</v>
      </c>
      <c r="G47" s="12">
        <v>20.48</v>
      </c>
      <c r="H47" s="12">
        <v>25.81</v>
      </c>
      <c r="I47" s="12">
        <v>23.96</v>
      </c>
      <c r="J47" s="13">
        <v>20.49</v>
      </c>
    </row>
    <row r="48" spans="2:10" ht="57.75" customHeight="1" x14ac:dyDescent="0.15">
      <c r="B48" s="14"/>
      <c r="C48" s="1141" t="s">
        <v>4</v>
      </c>
      <c r="D48" s="1141"/>
      <c r="E48" s="1142"/>
      <c r="F48" s="15">
        <v>4.1100000000000003</v>
      </c>
      <c r="G48" s="16">
        <v>6.24</v>
      </c>
      <c r="H48" s="16">
        <v>0.9</v>
      </c>
      <c r="I48" s="16">
        <v>4.08</v>
      </c>
      <c r="J48" s="17">
        <v>5.51</v>
      </c>
    </row>
    <row r="49" spans="2:10" ht="57.75" customHeight="1" thickBot="1" x14ac:dyDescent="0.2">
      <c r="B49" s="18"/>
      <c r="C49" s="1143" t="s">
        <v>5</v>
      </c>
      <c r="D49" s="1143"/>
      <c r="E49" s="1144"/>
      <c r="F49" s="19" t="s">
        <v>530</v>
      </c>
      <c r="G49" s="20" t="s">
        <v>531</v>
      </c>
      <c r="H49" s="20" t="s">
        <v>532</v>
      </c>
      <c r="I49" s="20" t="s">
        <v>533</v>
      </c>
      <c r="J49" s="21" t="s">
        <v>534</v>
      </c>
    </row>
    <row r="50" spans="2:10" x14ac:dyDescent="0.15"/>
  </sheetData>
  <sheetProtection algorithmName="SHA-512" hashValue="4zwj0k8WRVxMKEIe0pcXRSO/paDbcUN1HRZC/2K7+8HqT8JHdjtiXOwSWpDb3jLvEOzPAXOkOZ1KzkTqzj6UYQ==" saltValue="+1qn3kbq49Dz8WQhf7JWw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40" zoomScale="85" zoomScaleNormal="85" zoomScaleSheetLayoutView="100" workbookViewId="0">
      <selection activeCell="P35" sqref="P3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535</v>
      </c>
      <c r="D34" s="1151"/>
      <c r="E34" s="1152"/>
      <c r="F34" s="32">
        <v>4.1100000000000003</v>
      </c>
      <c r="G34" s="33">
        <v>6.23</v>
      </c>
      <c r="H34" s="33">
        <v>0.89</v>
      </c>
      <c r="I34" s="33">
        <v>4.08</v>
      </c>
      <c r="J34" s="34">
        <v>5.51</v>
      </c>
      <c r="K34" s="22"/>
      <c r="L34" s="22"/>
      <c r="M34" s="22"/>
      <c r="N34" s="22"/>
      <c r="O34" s="22"/>
      <c r="P34" s="22"/>
    </row>
    <row r="35" spans="1:16" ht="39" customHeight="1" x14ac:dyDescent="0.15">
      <c r="A35" s="22"/>
      <c r="B35" s="35"/>
      <c r="C35" s="1145" t="s">
        <v>536</v>
      </c>
      <c r="D35" s="1146"/>
      <c r="E35" s="1147"/>
      <c r="F35" s="36">
        <v>2.75</v>
      </c>
      <c r="G35" s="37">
        <v>3.97</v>
      </c>
      <c r="H35" s="37">
        <v>4.37</v>
      </c>
      <c r="I35" s="37">
        <v>4.8600000000000003</v>
      </c>
      <c r="J35" s="38">
        <v>5.15</v>
      </c>
      <c r="K35" s="22"/>
      <c r="L35" s="22"/>
      <c r="M35" s="22"/>
      <c r="N35" s="22"/>
      <c r="O35" s="22"/>
      <c r="P35" s="22"/>
    </row>
    <row r="36" spans="1:16" ht="39" customHeight="1" x14ac:dyDescent="0.15">
      <c r="A36" s="22"/>
      <c r="B36" s="35"/>
      <c r="C36" s="1145" t="s">
        <v>537</v>
      </c>
      <c r="D36" s="1146"/>
      <c r="E36" s="1147"/>
      <c r="F36" s="36">
        <v>0.6</v>
      </c>
      <c r="G36" s="37">
        <v>0.48</v>
      </c>
      <c r="H36" s="37">
        <v>0.78</v>
      </c>
      <c r="I36" s="37">
        <v>1.48</v>
      </c>
      <c r="J36" s="38">
        <v>0.9</v>
      </c>
      <c r="K36" s="22"/>
      <c r="L36" s="22"/>
      <c r="M36" s="22"/>
      <c r="N36" s="22"/>
      <c r="O36" s="22"/>
      <c r="P36" s="22"/>
    </row>
    <row r="37" spans="1:16" ht="39" customHeight="1" x14ac:dyDescent="0.15">
      <c r="A37" s="22"/>
      <c r="B37" s="35"/>
      <c r="C37" s="1145" t="s">
        <v>538</v>
      </c>
      <c r="D37" s="1146"/>
      <c r="E37" s="1147"/>
      <c r="F37" s="36">
        <v>0.43</v>
      </c>
      <c r="G37" s="37">
        <v>0.92</v>
      </c>
      <c r="H37" s="37">
        <v>1.0900000000000001</v>
      </c>
      <c r="I37" s="37">
        <v>0.6</v>
      </c>
      <c r="J37" s="38">
        <v>0.55000000000000004</v>
      </c>
      <c r="K37" s="22"/>
      <c r="L37" s="22"/>
      <c r="M37" s="22"/>
      <c r="N37" s="22"/>
      <c r="O37" s="22"/>
      <c r="P37" s="22"/>
    </row>
    <row r="38" spans="1:16" ht="39" customHeight="1" x14ac:dyDescent="0.15">
      <c r="A38" s="22"/>
      <c r="B38" s="35"/>
      <c r="C38" s="1145" t="s">
        <v>539</v>
      </c>
      <c r="D38" s="1146"/>
      <c r="E38" s="1147"/>
      <c r="F38" s="36">
        <v>0.01</v>
      </c>
      <c r="G38" s="37">
        <v>0.01</v>
      </c>
      <c r="H38" s="37">
        <v>0</v>
      </c>
      <c r="I38" s="37">
        <v>0</v>
      </c>
      <c r="J38" s="38">
        <v>0.03</v>
      </c>
      <c r="K38" s="22"/>
      <c r="L38" s="22"/>
      <c r="M38" s="22"/>
      <c r="N38" s="22"/>
      <c r="O38" s="22"/>
      <c r="P38" s="22"/>
    </row>
    <row r="39" spans="1:16" ht="39" customHeight="1" x14ac:dyDescent="0.15">
      <c r="A39" s="22"/>
      <c r="B39" s="35"/>
      <c r="C39" s="1145" t="s">
        <v>540</v>
      </c>
      <c r="D39" s="1146"/>
      <c r="E39" s="1147"/>
      <c r="F39" s="36">
        <v>0.02</v>
      </c>
      <c r="G39" s="37">
        <v>0.01</v>
      </c>
      <c r="H39" s="37">
        <v>0.01</v>
      </c>
      <c r="I39" s="37">
        <v>0.01</v>
      </c>
      <c r="J39" s="38">
        <v>0.02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542</v>
      </c>
      <c r="D43" s="1149"/>
      <c r="E43" s="1150"/>
      <c r="F43" s="41">
        <v>0.35</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aeao/dp7sah8fZTk58z2A3nc2VXfZMSEFAqw3vQHakqbhZbwv3ocwxGUScNX14n6Lj63Dpzyx9AIoXp8Hu/hw==" saltValue="LT/oCDN1i2v5lRIu5rHa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55" zoomScaleSheetLayoutView="55" workbookViewId="0">
      <selection activeCell="Q63" sqref="Q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2287</v>
      </c>
      <c r="L45" s="60">
        <v>2339</v>
      </c>
      <c r="M45" s="60">
        <v>2343</v>
      </c>
      <c r="N45" s="60">
        <v>2340</v>
      </c>
      <c r="O45" s="61">
        <v>2497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138</v>
      </c>
      <c r="L48" s="64">
        <v>123</v>
      </c>
      <c r="M48" s="64">
        <v>178</v>
      </c>
      <c r="N48" s="64">
        <v>178</v>
      </c>
      <c r="O48" s="65">
        <v>162</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486</v>
      </c>
      <c r="L49" s="64" t="s">
        <v>486</v>
      </c>
      <c r="M49" s="64" t="s">
        <v>486</v>
      </c>
      <c r="N49" s="64" t="s">
        <v>486</v>
      </c>
      <c r="O49" s="65" t="s">
        <v>486</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v>3</v>
      </c>
      <c r="N50" s="64">
        <v>8</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1811</v>
      </c>
      <c r="L52" s="64">
        <v>1896</v>
      </c>
      <c r="M52" s="64">
        <v>1867</v>
      </c>
      <c r="N52" s="64">
        <v>1866</v>
      </c>
      <c r="O52" s="65">
        <v>1925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614</v>
      </c>
      <c r="L53" s="69">
        <v>566</v>
      </c>
      <c r="M53" s="69">
        <v>657</v>
      </c>
      <c r="N53" s="69">
        <v>660</v>
      </c>
      <c r="O53" s="70">
        <v>734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5x+sBYS1xJXq/QVTlHEw9RAz1WHNzaSzGhuP8qhx9vo4/bGHecDBLqCDnCFqhOMpwPnsmd1nuYIgOvU3eVJiw==" saltValue="kd8hASTM2oTeIjuL1IcK+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SheetLayoutView="100" workbookViewId="0">
      <selection activeCell="N44" sqref="N4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22471</v>
      </c>
      <c r="J41" s="356">
        <v>22867</v>
      </c>
      <c r="K41" s="356">
        <v>22799</v>
      </c>
      <c r="L41" s="356">
        <v>22522</v>
      </c>
      <c r="M41" s="357">
        <v>21091</v>
      </c>
    </row>
    <row r="42" spans="2:13" ht="27.75" customHeight="1" x14ac:dyDescent="0.15">
      <c r="B42" s="1186"/>
      <c r="C42" s="1187"/>
      <c r="D42" s="106"/>
      <c r="E42" s="1192" t="s">
        <v>32</v>
      </c>
      <c r="F42" s="1192"/>
      <c r="G42" s="1192"/>
      <c r="H42" s="1193"/>
      <c r="I42" s="358">
        <v>85</v>
      </c>
      <c r="J42" s="359">
        <v>85</v>
      </c>
      <c r="K42" s="359">
        <v>60</v>
      </c>
      <c r="L42" s="359">
        <v>60</v>
      </c>
      <c r="M42" s="360">
        <v>60</v>
      </c>
    </row>
    <row r="43" spans="2:13" ht="27.75" customHeight="1" x14ac:dyDescent="0.15">
      <c r="B43" s="1186"/>
      <c r="C43" s="1187"/>
      <c r="D43" s="106"/>
      <c r="E43" s="1192" t="s">
        <v>33</v>
      </c>
      <c r="F43" s="1192"/>
      <c r="G43" s="1192"/>
      <c r="H43" s="1193"/>
      <c r="I43" s="358">
        <v>1611</v>
      </c>
      <c r="J43" s="359">
        <v>946</v>
      </c>
      <c r="K43" s="359">
        <v>1396</v>
      </c>
      <c r="L43" s="359">
        <v>1559</v>
      </c>
      <c r="M43" s="360">
        <v>1482</v>
      </c>
    </row>
    <row r="44" spans="2:13" ht="27.75" customHeight="1" x14ac:dyDescent="0.15">
      <c r="B44" s="1186"/>
      <c r="C44" s="1187"/>
      <c r="D44" s="106"/>
      <c r="E44" s="1192" t="s">
        <v>34</v>
      </c>
      <c r="F44" s="1192"/>
      <c r="G44" s="1192"/>
      <c r="H44" s="1193"/>
      <c r="I44" s="358" t="s">
        <v>486</v>
      </c>
      <c r="J44" s="359" t="s">
        <v>486</v>
      </c>
      <c r="K44" s="359" t="s">
        <v>486</v>
      </c>
      <c r="L44" s="359" t="s">
        <v>486</v>
      </c>
      <c r="M44" s="360" t="s">
        <v>486</v>
      </c>
    </row>
    <row r="45" spans="2:13" ht="27.75" customHeight="1" x14ac:dyDescent="0.15">
      <c r="B45" s="1186"/>
      <c r="C45" s="1187"/>
      <c r="D45" s="106"/>
      <c r="E45" s="1192" t="s">
        <v>35</v>
      </c>
      <c r="F45" s="1192"/>
      <c r="G45" s="1192"/>
      <c r="H45" s="1193"/>
      <c r="I45" s="358" t="s">
        <v>486</v>
      </c>
      <c r="J45" s="359">
        <v>237</v>
      </c>
      <c r="K45" s="359">
        <v>236</v>
      </c>
      <c r="L45" s="359">
        <v>633</v>
      </c>
      <c r="M45" s="360">
        <v>719</v>
      </c>
    </row>
    <row r="46" spans="2:13" ht="27.75" customHeight="1" x14ac:dyDescent="0.15">
      <c r="B46" s="1186"/>
      <c r="C46" s="1187"/>
      <c r="D46" s="107"/>
      <c r="E46" s="1192" t="s">
        <v>36</v>
      </c>
      <c r="F46" s="1192"/>
      <c r="G46" s="1192"/>
      <c r="H46" s="1193"/>
      <c r="I46" s="358">
        <v>7</v>
      </c>
      <c r="J46" s="359">
        <v>2</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3970</v>
      </c>
      <c r="J50" s="359">
        <v>3643</v>
      </c>
      <c r="K50" s="359">
        <v>4363</v>
      </c>
      <c r="L50" s="359">
        <v>4240</v>
      </c>
      <c r="M50" s="360">
        <v>3872</v>
      </c>
    </row>
    <row r="51" spans="2:13" ht="27.75" customHeight="1" x14ac:dyDescent="0.15">
      <c r="B51" s="1186"/>
      <c r="C51" s="1187"/>
      <c r="D51" s="106"/>
      <c r="E51" s="1192" t="s">
        <v>42</v>
      </c>
      <c r="F51" s="1192"/>
      <c r="G51" s="1192"/>
      <c r="H51" s="1193"/>
      <c r="I51" s="358">
        <v>339</v>
      </c>
      <c r="J51" s="359">
        <v>307</v>
      </c>
      <c r="K51" s="359">
        <v>307</v>
      </c>
      <c r="L51" s="359">
        <v>295</v>
      </c>
      <c r="M51" s="360">
        <v>278</v>
      </c>
    </row>
    <row r="52" spans="2:13" ht="27.75" customHeight="1" x14ac:dyDescent="0.15">
      <c r="B52" s="1188"/>
      <c r="C52" s="1189"/>
      <c r="D52" s="106"/>
      <c r="E52" s="1192" t="s">
        <v>43</v>
      </c>
      <c r="F52" s="1192"/>
      <c r="G52" s="1192"/>
      <c r="H52" s="1193"/>
      <c r="I52" s="358">
        <v>17734</v>
      </c>
      <c r="J52" s="359">
        <v>17718</v>
      </c>
      <c r="K52" s="359">
        <v>17768</v>
      </c>
      <c r="L52" s="359">
        <v>17265</v>
      </c>
      <c r="M52" s="360">
        <v>16330</v>
      </c>
    </row>
    <row r="53" spans="2:13" ht="27.75" customHeight="1" thickBot="1" x14ac:dyDescent="0.2">
      <c r="B53" s="1199" t="s">
        <v>19</v>
      </c>
      <c r="C53" s="1200"/>
      <c r="D53" s="110"/>
      <c r="E53" s="1201" t="s">
        <v>44</v>
      </c>
      <c r="F53" s="1201"/>
      <c r="G53" s="1201"/>
      <c r="H53" s="1202"/>
      <c r="I53" s="361">
        <v>2130</v>
      </c>
      <c r="J53" s="362">
        <v>2470</v>
      </c>
      <c r="K53" s="362">
        <v>2053</v>
      </c>
      <c r="L53" s="362">
        <v>2973</v>
      </c>
      <c r="M53" s="363">
        <v>2873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94JT+ilIdGeHjE7f2bbf2GzwRZAdSCxj14X/HEi6gJDu40Rp7i02dcPaTxD8ZmuVX3KVh2WLyxZv9oescejeg==" saltValue="h4x5qzLbAmLNve1G4aDX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election activeCell="C60" sqref="C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2944</v>
      </c>
      <c r="G55" s="122">
        <v>2653</v>
      </c>
      <c r="H55" s="123">
        <v>2308</v>
      </c>
    </row>
    <row r="56" spans="2:8" ht="52.5" customHeight="1" x14ac:dyDescent="0.15">
      <c r="B56" s="124"/>
      <c r="C56" s="1213" t="s">
        <v>47</v>
      </c>
      <c r="D56" s="1213"/>
      <c r="E56" s="1214"/>
      <c r="F56" s="125">
        <v>555</v>
      </c>
      <c r="G56" s="125">
        <v>556</v>
      </c>
      <c r="H56" s="126">
        <v>286</v>
      </c>
    </row>
    <row r="57" spans="2:8" ht="53.25" customHeight="1" x14ac:dyDescent="0.15">
      <c r="B57" s="124"/>
      <c r="C57" s="1215" t="s">
        <v>48</v>
      </c>
      <c r="D57" s="1215"/>
      <c r="E57" s="1216"/>
      <c r="F57" s="127">
        <v>2757</v>
      </c>
      <c r="G57" s="127">
        <v>2875</v>
      </c>
      <c r="H57" s="128">
        <v>3075</v>
      </c>
    </row>
    <row r="58" spans="2:8" ht="45.75" customHeight="1" x14ac:dyDescent="0.15">
      <c r="B58" s="129"/>
      <c r="C58" s="1203" t="s">
        <v>560</v>
      </c>
      <c r="D58" s="1204"/>
      <c r="E58" s="1205"/>
      <c r="F58" s="130">
        <v>1960</v>
      </c>
      <c r="G58" s="130">
        <v>1968</v>
      </c>
      <c r="H58" s="131">
        <v>1976</v>
      </c>
    </row>
    <row r="59" spans="2:8" ht="45.75" customHeight="1" x14ac:dyDescent="0.15">
      <c r="B59" s="129"/>
      <c r="C59" s="1203" t="s">
        <v>562</v>
      </c>
      <c r="D59" s="1204"/>
      <c r="E59" s="1205"/>
      <c r="F59" s="130">
        <v>144</v>
      </c>
      <c r="G59" s="130">
        <v>305</v>
      </c>
      <c r="H59" s="131">
        <v>547</v>
      </c>
    </row>
    <row r="60" spans="2:8" ht="45.75" customHeight="1" x14ac:dyDescent="0.15">
      <c r="B60" s="129"/>
      <c r="C60" s="1203" t="s">
        <v>561</v>
      </c>
      <c r="D60" s="1204"/>
      <c r="E60" s="1205"/>
      <c r="F60" s="130">
        <v>509</v>
      </c>
      <c r="G60" s="130">
        <v>511</v>
      </c>
      <c r="H60" s="131">
        <v>513</v>
      </c>
    </row>
    <row r="61" spans="2:8" ht="45.75" customHeight="1" x14ac:dyDescent="0.15">
      <c r="B61" s="129"/>
      <c r="C61" s="1203" t="s">
        <v>563</v>
      </c>
      <c r="D61" s="1204"/>
      <c r="E61" s="1205"/>
      <c r="F61" s="130">
        <v>31</v>
      </c>
      <c r="G61" s="130">
        <v>21</v>
      </c>
      <c r="H61" s="131">
        <v>14</v>
      </c>
    </row>
    <row r="62" spans="2:8" ht="45.75" customHeight="1" thickBot="1" x14ac:dyDescent="0.2">
      <c r="B62" s="132"/>
      <c r="C62" s="1206" t="s">
        <v>564</v>
      </c>
      <c r="D62" s="1207"/>
      <c r="E62" s="1208"/>
      <c r="F62" s="133">
        <v>26</v>
      </c>
      <c r="G62" s="133">
        <v>17</v>
      </c>
      <c r="H62" s="134">
        <v>12</v>
      </c>
    </row>
    <row r="63" spans="2:8" ht="52.5" customHeight="1" thickBot="1" x14ac:dyDescent="0.2">
      <c r="B63" s="135"/>
      <c r="C63" s="1209" t="s">
        <v>49</v>
      </c>
      <c r="D63" s="1209"/>
      <c r="E63" s="1210"/>
      <c r="F63" s="136">
        <v>6256</v>
      </c>
      <c r="G63" s="136">
        <v>6084</v>
      </c>
      <c r="H63" s="137">
        <v>5669</v>
      </c>
    </row>
    <row r="64" spans="2:8" x14ac:dyDescent="0.15"/>
  </sheetData>
  <sheetProtection algorithmName="SHA-512" hashValue="cRq0cxh1H/D9ByfssaBA/+Eod30pmabihYo0XmeQjrJHdmT9kGTwEoyscH+tHq+7i+tw1IDVv0VzmcTbk7SpcA==" saltValue="q8och+a/2s5cPgMIw199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81293</v>
      </c>
      <c r="E3" s="156"/>
      <c r="F3" s="157">
        <v>94081</v>
      </c>
      <c r="G3" s="158"/>
      <c r="H3" s="159"/>
    </row>
    <row r="4" spans="1:8" x14ac:dyDescent="0.15">
      <c r="A4" s="160"/>
      <c r="B4" s="161"/>
      <c r="C4" s="162"/>
      <c r="D4" s="163">
        <v>54405</v>
      </c>
      <c r="E4" s="164"/>
      <c r="F4" s="165">
        <v>48949</v>
      </c>
      <c r="G4" s="166"/>
      <c r="H4" s="167"/>
    </row>
    <row r="5" spans="1:8" x14ac:dyDescent="0.15">
      <c r="A5" s="148" t="s">
        <v>519</v>
      </c>
      <c r="B5" s="153"/>
      <c r="C5" s="154"/>
      <c r="D5" s="155">
        <v>103893</v>
      </c>
      <c r="E5" s="156"/>
      <c r="F5" s="157">
        <v>92632</v>
      </c>
      <c r="G5" s="158"/>
      <c r="H5" s="159"/>
    </row>
    <row r="6" spans="1:8" x14ac:dyDescent="0.15">
      <c r="A6" s="160"/>
      <c r="B6" s="161"/>
      <c r="C6" s="162"/>
      <c r="D6" s="163">
        <v>58058</v>
      </c>
      <c r="E6" s="164"/>
      <c r="F6" s="165">
        <v>47978</v>
      </c>
      <c r="G6" s="166"/>
      <c r="H6" s="167"/>
    </row>
    <row r="7" spans="1:8" x14ac:dyDescent="0.15">
      <c r="A7" s="148" t="s">
        <v>520</v>
      </c>
      <c r="B7" s="153"/>
      <c r="C7" s="154"/>
      <c r="D7" s="155">
        <v>101679</v>
      </c>
      <c r="E7" s="156"/>
      <c r="F7" s="157">
        <v>71279</v>
      </c>
      <c r="G7" s="158"/>
      <c r="H7" s="159"/>
    </row>
    <row r="8" spans="1:8" x14ac:dyDescent="0.15">
      <c r="A8" s="160"/>
      <c r="B8" s="161"/>
      <c r="C8" s="162"/>
      <c r="D8" s="163">
        <v>39234</v>
      </c>
      <c r="E8" s="164"/>
      <c r="F8" s="165">
        <v>36731</v>
      </c>
      <c r="G8" s="166"/>
      <c r="H8" s="167"/>
    </row>
    <row r="9" spans="1:8" x14ac:dyDescent="0.15">
      <c r="A9" s="148" t="s">
        <v>521</v>
      </c>
      <c r="B9" s="153"/>
      <c r="C9" s="154"/>
      <c r="D9" s="155">
        <v>93213</v>
      </c>
      <c r="E9" s="156"/>
      <c r="F9" s="157">
        <v>74994</v>
      </c>
      <c r="G9" s="158"/>
      <c r="H9" s="159"/>
    </row>
    <row r="10" spans="1:8" x14ac:dyDescent="0.15">
      <c r="A10" s="160"/>
      <c r="B10" s="161"/>
      <c r="C10" s="162"/>
      <c r="D10" s="163">
        <v>52800</v>
      </c>
      <c r="E10" s="164"/>
      <c r="F10" s="165">
        <v>36188</v>
      </c>
      <c r="G10" s="166"/>
      <c r="H10" s="167"/>
    </row>
    <row r="11" spans="1:8" x14ac:dyDescent="0.15">
      <c r="A11" s="148" t="s">
        <v>522</v>
      </c>
      <c r="B11" s="153"/>
      <c r="C11" s="154"/>
      <c r="D11" s="155">
        <v>64751</v>
      </c>
      <c r="E11" s="156"/>
      <c r="F11" s="157">
        <v>71849</v>
      </c>
      <c r="G11" s="158"/>
      <c r="H11" s="159"/>
    </row>
    <row r="12" spans="1:8" x14ac:dyDescent="0.15">
      <c r="A12" s="160"/>
      <c r="B12" s="161"/>
      <c r="C12" s="168"/>
      <c r="D12" s="163">
        <v>41840</v>
      </c>
      <c r="E12" s="164"/>
      <c r="F12" s="165">
        <v>36144</v>
      </c>
      <c r="G12" s="166"/>
      <c r="H12" s="167"/>
    </row>
    <row r="13" spans="1:8" x14ac:dyDescent="0.15">
      <c r="A13" s="148"/>
      <c r="B13" s="153"/>
      <c r="C13" s="169"/>
      <c r="D13" s="170">
        <v>88966</v>
      </c>
      <c r="E13" s="171"/>
      <c r="F13" s="172">
        <v>80967</v>
      </c>
      <c r="G13" s="173"/>
      <c r="H13" s="159"/>
    </row>
    <row r="14" spans="1:8" x14ac:dyDescent="0.15">
      <c r="A14" s="160"/>
      <c r="B14" s="161"/>
      <c r="C14" s="162"/>
      <c r="D14" s="163">
        <v>49267</v>
      </c>
      <c r="E14" s="164"/>
      <c r="F14" s="165">
        <v>41198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4.1100000000000003</v>
      </c>
      <c r="C19" s="174">
        <f>ROUND(VALUE(SUBSTITUTE(実質収支比率等に係る経年分析!G$48,"▲","-")),2)</f>
        <v>6.24</v>
      </c>
      <c r="D19" s="174">
        <f>ROUND(VALUE(SUBSTITUTE(実質収支比率等に係る経年分析!H$48,"▲","-")),2)</f>
        <v>0.9</v>
      </c>
      <c r="E19" s="174">
        <f>ROUND(VALUE(SUBSTITUTE(実質収支比率等に係る経年分析!I$48,"▲","-")),2)</f>
        <v>4.08</v>
      </c>
      <c r="F19" s="174">
        <f>ROUND(VALUE(SUBSTITUTE(実質収支比率等に係る経年分析!J$48,"▲","-")),2)</f>
        <v>5.51</v>
      </c>
    </row>
    <row r="20" spans="1:11" x14ac:dyDescent="0.15">
      <c r="A20" s="174" t="s">
        <v>53</v>
      </c>
      <c r="B20" s="174">
        <f>ROUND(VALUE(SUBSTITUTE(実質収支比率等に係る経年分析!F$47,"▲","-")),2)</f>
        <v>24.26</v>
      </c>
      <c r="C20" s="174">
        <f>ROUND(VALUE(SUBSTITUTE(実質収支比率等に係る経年分析!G$47,"▲","-")),2)</f>
        <v>20.48</v>
      </c>
      <c r="D20" s="174">
        <f>ROUND(VALUE(SUBSTITUTE(実質収支比率等に係る経年分析!H$47,"▲","-")),2)</f>
        <v>25.81</v>
      </c>
      <c r="E20" s="174">
        <f>ROUND(VALUE(SUBSTITUTE(実質収支比率等に係る経年分析!I$47,"▲","-")),2)</f>
        <v>23.96</v>
      </c>
      <c r="F20" s="174">
        <f>ROUND(VALUE(SUBSTITUTE(実質収支比率等に係る経年分析!J$47,"▲","-")),2)</f>
        <v>20.49</v>
      </c>
    </row>
    <row r="21" spans="1:11" x14ac:dyDescent="0.15">
      <c r="A21" s="174" t="s">
        <v>54</v>
      </c>
      <c r="B21" s="174">
        <f>IF(ISNUMBER(VALUE(SUBSTITUTE(実質収支比率等に係る経年分析!F$49,"▲","-"))),ROUND(VALUE(SUBSTITUTE(実質収支比率等に係る経年分析!F$49,"▲","-")),2),NA())</f>
        <v>-3.65</v>
      </c>
      <c r="C21" s="174">
        <f>IF(ISNUMBER(VALUE(SUBSTITUTE(実質収支比率等に係る経年分析!G$49,"▲","-"))),ROUND(VALUE(SUBSTITUTE(実質収支比率等に係る経年分析!G$49,"▲","-")),2),NA())</f>
        <v>-2.8</v>
      </c>
      <c r="D21" s="174">
        <f>IF(ISNUMBER(VALUE(SUBSTITUTE(実質収支比率等に係る経年分析!H$49,"▲","-"))),ROUND(VALUE(SUBSTITUTE(実質収支比率等に係る経年分析!H$49,"▲","-")),2),NA())</f>
        <v>-2.74</v>
      </c>
      <c r="E21" s="174">
        <f>IF(ISNUMBER(VALUE(SUBSTITUTE(実質収支比率等に係る経年分析!I$49,"▲","-"))),ROUND(VALUE(SUBSTITUTE(実質収支比率等に係る経年分析!I$49,"▲","-")),2),NA())</f>
        <v>-0.02</v>
      </c>
      <c r="F21" s="174">
        <f>IF(ISNUMBER(VALUE(SUBSTITUTE(実質収支比率等に係る経年分析!J$49,"▲","-"))),ROUND(VALUE(SUBSTITUTE(実質収支比率等に係る経年分析!J$49,"▲","-")),2),NA())</f>
        <v>-1.38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1.0900000000000001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0.55000000000000004</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4.8600000000000003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4.1100000000000003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0.89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1811</v>
      </c>
      <c r="E42" s="176"/>
      <c r="F42" s="176"/>
      <c r="G42" s="176">
        <f>'実質公債費比率（分子）の構造'!L$52</f>
        <v>1896</v>
      </c>
      <c r="H42" s="176"/>
      <c r="I42" s="176"/>
      <c r="J42" s="176">
        <f>'実質公債費比率（分子）の構造'!M$52</f>
        <v>1867</v>
      </c>
      <c r="K42" s="176"/>
      <c r="L42" s="176"/>
      <c r="M42" s="176">
        <f>'実質公債費比率（分子）の構造'!N$52</f>
        <v>1866</v>
      </c>
      <c r="N42" s="176"/>
      <c r="O42" s="176"/>
      <c r="P42" s="176">
        <f>'実質公債費比率（分子）の構造'!O$52</f>
        <v>1925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3</v>
      </c>
      <c r="I44" s="176"/>
      <c r="J44" s="176"/>
      <c r="K44" s="176">
        <f>'実質公債費比率（分子）の構造'!N$50</f>
        <v>8</v>
      </c>
      <c r="L44" s="176"/>
      <c r="M44" s="176"/>
      <c r="N44" s="176">
        <f>'実質公債費比率（分子）の構造'!O$50</f>
        <v>0</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138</v>
      </c>
      <c r="C46" s="176"/>
      <c r="D46" s="176"/>
      <c r="E46" s="176">
        <f>'実質公債費比率（分子）の構造'!L$48</f>
        <v>123</v>
      </c>
      <c r="F46" s="176"/>
      <c r="G46" s="176"/>
      <c r="H46" s="176">
        <f>'実質公債費比率（分子）の構造'!M$48</f>
        <v>178</v>
      </c>
      <c r="I46" s="176"/>
      <c r="J46" s="176"/>
      <c r="K46" s="176">
        <f>'実質公債費比率（分子）の構造'!N$48</f>
        <v>178</v>
      </c>
      <c r="L46" s="176"/>
      <c r="M46" s="176"/>
      <c r="N46" s="176">
        <f>'実質公債費比率（分子）の構造'!O$48</f>
        <v>162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2287</v>
      </c>
      <c r="C49" s="176"/>
      <c r="D49" s="176"/>
      <c r="E49" s="176">
        <f>'実質公債費比率（分子）の構造'!L$45</f>
        <v>2339</v>
      </c>
      <c r="F49" s="176"/>
      <c r="G49" s="176"/>
      <c r="H49" s="176">
        <f>'実質公債費比率（分子）の構造'!M$45</f>
        <v>2343</v>
      </c>
      <c r="I49" s="176"/>
      <c r="J49" s="176"/>
      <c r="K49" s="176">
        <f>'実質公債費比率（分子）の構造'!N$45</f>
        <v>2340</v>
      </c>
      <c r="L49" s="176"/>
      <c r="M49" s="176"/>
      <c r="N49" s="176">
        <f>'実質公債費比率（分子）の構造'!O$45</f>
        <v>2497</v>
      </c>
      <c r="O49" s="176"/>
      <c r="P49" s="176"/>
    </row>
    <row r="50" spans="1:16" x14ac:dyDescent="0.15">
      <c r="A50" s="176" t="s">
        <v>67</v>
      </c>
      <c r="B50" s="176" t="e">
        <f>NA()</f>
        <v>#N/A</v>
      </c>
      <c r="C50" s="176">
        <f>IF(ISNUMBER('実質公債費比率（分子）の構造'!K$53),'実質公債費比率（分子）の構造'!K$53,NA())</f>
        <v>614</v>
      </c>
      <c r="D50" s="176" t="e">
        <f>NA()</f>
        <v>#N/A</v>
      </c>
      <c r="E50" s="176" t="e">
        <f>NA()</f>
        <v>#N/A</v>
      </c>
      <c r="F50" s="176">
        <f>IF(ISNUMBER('実質公債費比率（分子）の構造'!L$53),'実質公債費比率（分子）の構造'!L$53,NA())</f>
        <v>566</v>
      </c>
      <c r="G50" s="176" t="e">
        <f>NA()</f>
        <v>#N/A</v>
      </c>
      <c r="H50" s="176" t="e">
        <f>NA()</f>
        <v>#N/A</v>
      </c>
      <c r="I50" s="176">
        <f>IF(ISNUMBER('実質公債費比率（分子）の構造'!M$53),'実質公債費比率（分子）の構造'!M$53,NA())</f>
        <v>657</v>
      </c>
      <c r="J50" s="176" t="e">
        <f>NA()</f>
        <v>#N/A</v>
      </c>
      <c r="K50" s="176" t="e">
        <f>NA()</f>
        <v>#N/A</v>
      </c>
      <c r="L50" s="176">
        <f>IF(ISNUMBER('実質公債費比率（分子）の構造'!N$53),'実質公債費比率（分子）の構造'!N$53,NA())</f>
        <v>660</v>
      </c>
      <c r="M50" s="176" t="e">
        <f>NA()</f>
        <v>#N/A</v>
      </c>
      <c r="N50" s="176" t="e">
        <f>NA()</f>
        <v>#N/A</v>
      </c>
      <c r="O50" s="176">
        <f>IF(ISNUMBER('実質公債費比率（分子）の構造'!O$53),'実質公債費比率（分子）の構造'!O$53,NA())</f>
        <v>734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17734</v>
      </c>
      <c r="E56" s="175"/>
      <c r="F56" s="175"/>
      <c r="G56" s="175">
        <f>'将来負担比率（分子）の構造'!J$52</f>
        <v>17718</v>
      </c>
      <c r="H56" s="175"/>
      <c r="I56" s="175"/>
      <c r="J56" s="175">
        <f>'将来負担比率（分子）の構造'!K$52</f>
        <v>17768</v>
      </c>
      <c r="K56" s="175"/>
      <c r="L56" s="175"/>
      <c r="M56" s="175">
        <f>'将来負担比率（分子）の構造'!L$52</f>
        <v>17265</v>
      </c>
      <c r="N56" s="175"/>
      <c r="O56" s="175"/>
      <c r="P56" s="175">
        <f>'将来負担比率（分子）の構造'!M$52</f>
        <v>16330</v>
      </c>
    </row>
    <row r="57" spans="1:16" x14ac:dyDescent="0.15">
      <c r="A57" s="175" t="s">
        <v>42</v>
      </c>
      <c r="B57" s="175"/>
      <c r="C57" s="175"/>
      <c r="D57" s="175">
        <f>'将来負担比率（分子）の構造'!I$51</f>
        <v>339</v>
      </c>
      <c r="E57" s="175"/>
      <c r="F57" s="175"/>
      <c r="G57" s="175">
        <f>'将来負担比率（分子）の構造'!J$51</f>
        <v>307</v>
      </c>
      <c r="H57" s="175"/>
      <c r="I57" s="175"/>
      <c r="J57" s="175">
        <f>'将来負担比率（分子）の構造'!K$51</f>
        <v>307</v>
      </c>
      <c r="K57" s="175"/>
      <c r="L57" s="175"/>
      <c r="M57" s="175">
        <f>'将来負担比率（分子）の構造'!L$51</f>
        <v>295</v>
      </c>
      <c r="N57" s="175"/>
      <c r="O57" s="175"/>
      <c r="P57" s="175">
        <f>'将来負担比率（分子）の構造'!M$51</f>
        <v>278</v>
      </c>
    </row>
    <row r="58" spans="1:16" x14ac:dyDescent="0.15">
      <c r="A58" s="175" t="s">
        <v>41</v>
      </c>
      <c r="B58" s="175"/>
      <c r="C58" s="175"/>
      <c r="D58" s="175">
        <f>'将来負担比率（分子）の構造'!I$50</f>
        <v>3970</v>
      </c>
      <c r="E58" s="175"/>
      <c r="F58" s="175"/>
      <c r="G58" s="175">
        <f>'将来負担比率（分子）の構造'!J$50</f>
        <v>3643</v>
      </c>
      <c r="H58" s="175"/>
      <c r="I58" s="175"/>
      <c r="J58" s="175">
        <f>'将来負担比率（分子）の構造'!K$50</f>
        <v>4363</v>
      </c>
      <c r="K58" s="175"/>
      <c r="L58" s="175"/>
      <c r="M58" s="175">
        <f>'将来負担比率（分子）の構造'!L$50</f>
        <v>4240</v>
      </c>
      <c r="N58" s="175"/>
      <c r="O58" s="175"/>
      <c r="P58" s="175">
        <f>'将来負担比率（分子）の構造'!M$50</f>
        <v>3872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7</v>
      </c>
      <c r="C61" s="175"/>
      <c r="D61" s="175"/>
      <c r="E61" s="175">
        <f>'将来負担比率（分子）の構造'!J$46</f>
        <v>2</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t="str">
        <f>'将来負担比率（分子）の構造'!I$45</f>
        <v>-</v>
      </c>
      <c r="C62" s="175"/>
      <c r="D62" s="175"/>
      <c r="E62" s="175">
        <f>'将来負担比率（分子）の構造'!J$45</f>
        <v>237</v>
      </c>
      <c r="F62" s="175"/>
      <c r="G62" s="175"/>
      <c r="H62" s="175">
        <f>'将来負担比率（分子）の構造'!K$45</f>
        <v>236</v>
      </c>
      <c r="I62" s="175"/>
      <c r="J62" s="175"/>
      <c r="K62" s="175">
        <f>'将来負担比率（分子）の構造'!L$45</f>
        <v>633</v>
      </c>
      <c r="L62" s="175"/>
      <c r="M62" s="175"/>
      <c r="N62" s="175">
        <f>'将来負担比率（分子）の構造'!M$45</f>
        <v>719</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1611</v>
      </c>
      <c r="C64" s="175"/>
      <c r="D64" s="175"/>
      <c r="E64" s="175">
        <f>'将来負担比率（分子）の構造'!J$43</f>
        <v>946</v>
      </c>
      <c r="F64" s="175"/>
      <c r="G64" s="175"/>
      <c r="H64" s="175">
        <f>'将来負担比率（分子）の構造'!K$43</f>
        <v>1396</v>
      </c>
      <c r="I64" s="175"/>
      <c r="J64" s="175"/>
      <c r="K64" s="175">
        <f>'将来負担比率（分子）の構造'!L$43</f>
        <v>1559</v>
      </c>
      <c r="L64" s="175"/>
      <c r="M64" s="175"/>
      <c r="N64" s="175">
        <f>'将来負担比率（分子）の構造'!M$43</f>
        <v>1482</v>
      </c>
      <c r="O64" s="175"/>
      <c r="P64" s="175"/>
    </row>
    <row r="65" spans="1:16" x14ac:dyDescent="0.15">
      <c r="A65" s="175" t="s">
        <v>32</v>
      </c>
      <c r="B65" s="175">
        <f>'将来負担比率（分子）の構造'!I$42</f>
        <v>85</v>
      </c>
      <c r="C65" s="175"/>
      <c r="D65" s="175"/>
      <c r="E65" s="175">
        <f>'将来負担比率（分子）の構造'!J$42</f>
        <v>85</v>
      </c>
      <c r="F65" s="175"/>
      <c r="G65" s="175"/>
      <c r="H65" s="175">
        <f>'将来負担比率（分子）の構造'!K$42</f>
        <v>60</v>
      </c>
      <c r="I65" s="175"/>
      <c r="J65" s="175"/>
      <c r="K65" s="175">
        <f>'将来負担比率（分子）の構造'!L$42</f>
        <v>60</v>
      </c>
      <c r="L65" s="175"/>
      <c r="M65" s="175"/>
      <c r="N65" s="175">
        <f>'将来負担比率（分子）の構造'!M$42</f>
        <v>60</v>
      </c>
      <c r="O65" s="175"/>
      <c r="P65" s="175"/>
    </row>
    <row r="66" spans="1:16" x14ac:dyDescent="0.15">
      <c r="A66" s="175" t="s">
        <v>31</v>
      </c>
      <c r="B66" s="175">
        <f>'将来負担比率（分子）の構造'!I$41</f>
        <v>22471</v>
      </c>
      <c r="C66" s="175"/>
      <c r="D66" s="175"/>
      <c r="E66" s="175">
        <f>'将来負担比率（分子）の構造'!J$41</f>
        <v>22867</v>
      </c>
      <c r="F66" s="175"/>
      <c r="G66" s="175"/>
      <c r="H66" s="175">
        <f>'将来負担比率（分子）の構造'!K$41</f>
        <v>22799</v>
      </c>
      <c r="I66" s="175"/>
      <c r="J66" s="175"/>
      <c r="K66" s="175">
        <f>'将来負担比率（分子）の構造'!L$41</f>
        <v>22522</v>
      </c>
      <c r="L66" s="175"/>
      <c r="M66" s="175"/>
      <c r="N66" s="175">
        <f>'将来負担比率（分子）の構造'!M$41</f>
        <v>21091</v>
      </c>
      <c r="O66" s="175"/>
      <c r="P66" s="175"/>
    </row>
    <row r="67" spans="1:16" x14ac:dyDescent="0.15">
      <c r="A67" s="175" t="s">
        <v>71</v>
      </c>
      <c r="B67" s="175" t="e">
        <f>NA()</f>
        <v>#N/A</v>
      </c>
      <c r="C67" s="175">
        <f>IF(ISNUMBER('将来負担比率（分子）の構造'!I$53), IF('将来負担比率（分子）の構造'!I$53 &lt; 0, 0, '将来負担比率（分子）の構造'!I$53), NA())</f>
        <v>2130</v>
      </c>
      <c r="D67" s="175" t="e">
        <f>NA()</f>
        <v>#N/A</v>
      </c>
      <c r="E67" s="175" t="e">
        <f>NA()</f>
        <v>#N/A</v>
      </c>
      <c r="F67" s="175">
        <f>IF(ISNUMBER('将来負担比率（分子）の構造'!J$53), IF('将来負担比率（分子）の構造'!J$53 &lt; 0, 0, '将来負担比率（分子）の構造'!J$53), NA())</f>
        <v>2470</v>
      </c>
      <c r="G67" s="175" t="e">
        <f>NA()</f>
        <v>#N/A</v>
      </c>
      <c r="H67" s="175" t="e">
        <f>NA()</f>
        <v>#N/A</v>
      </c>
      <c r="I67" s="175">
        <f>IF(ISNUMBER('将来負担比率（分子）の構造'!K$53), IF('将来負担比率（分子）の構造'!K$53 &lt; 0, 0, '将来負担比率（分子）の構造'!K$53), NA())</f>
        <v>2053</v>
      </c>
      <c r="J67" s="175" t="e">
        <f>NA()</f>
        <v>#N/A</v>
      </c>
      <c r="K67" s="175" t="e">
        <f>NA()</f>
        <v>#N/A</v>
      </c>
      <c r="L67" s="175">
        <f>IF(ISNUMBER('将来負担比率（分子）の構造'!L$53), IF('将来負担比率（分子）の構造'!L$53 &lt; 0, 0, '将来負担比率（分子）の構造'!L$53), NA())</f>
        <v>2973</v>
      </c>
      <c r="M67" s="175" t="e">
        <f>NA()</f>
        <v>#N/A</v>
      </c>
      <c r="N67" s="175" t="e">
        <f>NA()</f>
        <v>#N/A</v>
      </c>
      <c r="O67" s="175">
        <f>IF(ISNUMBER('将来負担比率（分子）の構造'!M$53), IF('将来負担比率（分子）の構造'!M$53 &lt; 0, 0, '将来負担比率（分子）の構造'!M$53), NA())</f>
        <v>2873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2944</v>
      </c>
      <c r="C72" s="179">
        <f>基金残高に係る経年分析!G55</f>
        <v>2653</v>
      </c>
      <c r="D72" s="179">
        <f>基金残高に係る経年分析!H55</f>
        <v>2308</v>
      </c>
    </row>
    <row r="73" spans="1:16" x14ac:dyDescent="0.15">
      <c r="A73" s="178" t="s">
        <v>74</v>
      </c>
      <c r="B73" s="179">
        <f>基金残高に係る経年分析!F56</f>
        <v>555</v>
      </c>
      <c r="C73" s="179">
        <f>基金残高に係る経年分析!G56</f>
        <v>556</v>
      </c>
      <c r="D73" s="179">
        <f>基金残高に係る経年分析!H56</f>
        <v>286</v>
      </c>
    </row>
    <row r="74" spans="1:16" x14ac:dyDescent="0.15">
      <c r="A74" s="178" t="s">
        <v>75</v>
      </c>
      <c r="B74" s="179">
        <f>基金残高に係る経年分析!F57</f>
        <v>2757</v>
      </c>
      <c r="C74" s="179">
        <f>基金残高に係る経年分析!G57</f>
        <v>2875</v>
      </c>
      <c r="D74" s="179">
        <f>基金残高に係る経年分析!H57</f>
        <v>3075</v>
      </c>
    </row>
  </sheetData>
  <sheetProtection algorithmName="SHA-512" hashValue="+TObL/mGDeX9wnnda/WbFJo8iD16Z7IIavCkA8TKEbbUESQVLt1QGzxnzAAiLn31RHHE4eKixlO7GgJlXEtfjw==" saltValue="hLd3HucGZ4lFhEds6BWK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2025-03-07T05:40:52Z</cp:lastPrinted>
  <dcterms:created xsi:type="dcterms:W3CDTF">2025-02-19T05:24:14Z</dcterms:created>
  <dcterms:modified xsi:type="dcterms:W3CDTF">2025-03-12T02:16:17Z</dcterms:modified>
  <cp:category/>
</cp:coreProperties>
</file>