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Y8" i="4" s="1"/>
  <c r="R6" i="5"/>
  <c r="Q6" i="5"/>
  <c r="P6" i="5"/>
  <c r="O6" i="5"/>
  <c r="N6" i="5"/>
  <c r="M6" i="5"/>
  <c r="L6" i="5"/>
  <c r="K6" i="5"/>
  <c r="R8" i="4" s="1"/>
  <c r="J6" i="5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AI10" i="4"/>
  <c r="Z10" i="4"/>
  <c r="R10" i="4"/>
  <c r="J10" i="4"/>
  <c r="B10" i="4"/>
  <c r="AQ8" i="4"/>
  <c r="AI8" i="4"/>
  <c r="Z8" i="4"/>
  <c r="J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<sst xmlns="http://schemas.openxmlformats.org/spreadsheetml/2006/main" count="218" uniqueCount="108">
  <si>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</si>
  <si>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</si>
  <si>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</si>
  <si>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</si>
  <si>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</si>
  <si>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</si>
  <si>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</si>
  <si>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</si>
  <si>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</si>
  <si>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</si>
  <si>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</si>
  <si>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</si>
  <si>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</si>
  <si>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</si>
  <si>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</si>
  <si>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</si>
  <si>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</si>
  <si>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</si>
  <si>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</si>
  <si>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</si>
  <si>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</si>
  <si>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</si>
  <si>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</si>
  <si>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</si>
  <si>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</si>
  <si>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</si>
  <si>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</si>
  <si>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</si>
  <si>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</si>
  <si>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</si>
  <si>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</si>
  <si>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</si>
  <si>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</si>
  <si>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</si>
  <si>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</si>
  <si>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</si>
  <si>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</si>
  <si>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</si>
  <si>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</si>
  <si>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</si>
  <si>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</si>
  <si>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</si>
  <si>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</si>
  <si>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</si>
  <si>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</si>
  <si>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</si>
  <si>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</si>
  <si>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</si>
  <si>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</si>
  <si>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</si>
  <si>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</si>
  <si>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</si>
  <si>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</si>
  <si>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</si>
  <si>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</si>
  <si>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</si>
  <si>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</si>
  <si>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</si>
  <si>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</si>
  <si>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</si>
  <si>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</si>
  <si>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</si>
  <si>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</si>
  <si>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</si>
  <si>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</si>
  <si>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</si>
  <si>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</si>
  <si>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</si>
  <si>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</si>
  <si>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</si>
  <si>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</si>
  <si>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</si>
  <si>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</si>
  <si>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</si>
  <si>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</si>
  <si>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</si>
  <si>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</si>
  <si>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</si>
  <si>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</si>
  <si>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</si>
  <si>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</si>
  <si>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</si>
  <si>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</si>
  <si>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</si>
  <si>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</si>
  <si>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</si>
  <si>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</si>
  <si>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</si>
  <si>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</si>
  <si>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</si>
  <si>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</si>
  <si>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</si>
  <si>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</si>
  <si>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大分県　由布市</t>
  </si>
  <si>
    <t>法非適用</t>
  </si>
  <si>
    <t>水道事業</t>
  </si>
  <si>
    <t>簡易水道事業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</si>
  <si>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</si>
  <si>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</si>
  <si>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</si>
  <si>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</si>
  <si>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</si>
  <si>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</si>
  <si>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</si>
  <si>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</si>
  <si>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③管路更新率について
平成２９年４月１日に上水道へ統合するため、平成２６年度より管路更新工事を行っている。そのため、平成２６年度より平均値を上回る結果となった。</t>
    <rPh sb="1" eb="3">
      <t>カンロ</t>
    </rPh>
    <rPh sb="3" eb="5">
      <t>コウシン</t>
    </rPh>
    <rPh sb="5" eb="6">
      <t>リツ</t>
    </rPh>
    <rPh sb="11" eb="13">
      <t>ヘイセイ</t>
    </rPh>
    <rPh sb="15" eb="16">
      <t>ネン</t>
    </rPh>
    <rPh sb="17" eb="18">
      <t>ガツ</t>
    </rPh>
    <rPh sb="19" eb="20">
      <t>ニチ</t>
    </rPh>
    <rPh sb="21" eb="24">
      <t>ジョウスイドウ</t>
    </rPh>
    <rPh sb="25" eb="27">
      <t>トウゴウ</t>
    </rPh>
    <rPh sb="32" eb="34">
      <t>ヘイセイ</t>
    </rPh>
    <rPh sb="36" eb="37">
      <t>ネン</t>
    </rPh>
    <rPh sb="37" eb="38">
      <t>ド</t>
    </rPh>
    <rPh sb="40" eb="42">
      <t>カンロ</t>
    </rPh>
    <rPh sb="42" eb="44">
      <t>コウシン</t>
    </rPh>
    <rPh sb="44" eb="46">
      <t>コウジ</t>
    </rPh>
    <rPh sb="47" eb="48">
      <t>オコナ</t>
    </rPh>
    <rPh sb="58" eb="60">
      <t>ヘイセイ</t>
    </rPh>
    <rPh sb="62" eb="63">
      <t>ネン</t>
    </rPh>
    <rPh sb="63" eb="64">
      <t>ド</t>
    </rPh>
    <rPh sb="66" eb="69">
      <t>ヘイキンチ</t>
    </rPh>
    <rPh sb="70" eb="72">
      <t>ウワマワ</t>
    </rPh>
    <rPh sb="73" eb="75">
      <t>ケッカ</t>
    </rPh>
    <phoneticPr fontId="4"/>
  </si>
  <si>
    <t>有収率を除いては、平均値より良い水準であると分析される。
平成２９年度の上水道との統合に向け、平成２６年度より事業を行っている。
その一環として、管路更新も行うため、有収率も向上が見込まれる。</t>
    <rPh sb="0" eb="2">
      <t>ユウシュウ</t>
    </rPh>
    <rPh sb="2" eb="3">
      <t>リツ</t>
    </rPh>
    <rPh sb="4" eb="5">
      <t>ノゾ</t>
    </rPh>
    <rPh sb="9" eb="12">
      <t>ヘイキンチ</t>
    </rPh>
    <rPh sb="14" eb="15">
      <t>ヨ</t>
    </rPh>
    <rPh sb="16" eb="18">
      <t>スイジュン</t>
    </rPh>
    <rPh sb="22" eb="24">
      <t>ブンセキ</t>
    </rPh>
    <rPh sb="29" eb="31">
      <t>ヘイセイ</t>
    </rPh>
    <rPh sb="33" eb="34">
      <t>ネン</t>
    </rPh>
    <rPh sb="34" eb="35">
      <t>ド</t>
    </rPh>
    <rPh sb="36" eb="38">
      <t>ジョウスイ</t>
    </rPh>
    <rPh sb="38" eb="39">
      <t>ドウ</t>
    </rPh>
    <rPh sb="41" eb="43">
      <t>トウゴウ</t>
    </rPh>
    <rPh sb="44" eb="45">
      <t>ム</t>
    </rPh>
    <rPh sb="47" eb="49">
      <t>ヘイセイ</t>
    </rPh>
    <rPh sb="51" eb="52">
      <t>ネン</t>
    </rPh>
    <rPh sb="52" eb="53">
      <t>ド</t>
    </rPh>
    <rPh sb="55" eb="57">
      <t>ジギョウ</t>
    </rPh>
    <rPh sb="58" eb="59">
      <t>オコナ</t>
    </rPh>
    <rPh sb="67" eb="69">
      <t>イッカン</t>
    </rPh>
    <rPh sb="73" eb="75">
      <t>カンロ</t>
    </rPh>
    <rPh sb="75" eb="77">
      <t>コウシン</t>
    </rPh>
    <rPh sb="78" eb="79">
      <t>オコナ</t>
    </rPh>
    <rPh sb="83" eb="85">
      <t>ユウシュウ</t>
    </rPh>
    <rPh sb="85" eb="86">
      <t>リツ</t>
    </rPh>
    <rPh sb="87" eb="89">
      <t>コウジョウ</t>
    </rPh>
    <rPh sb="90" eb="92">
      <t>ミコ</t>
    </rPh>
    <phoneticPr fontId="4"/>
  </si>
  <si>
    <r>
      <t>①収益的収支比率について
当該値は１００に満たないものの、平均値より高い数値にある。しかし、上水道会計との統合を控えるため、１００に近づけるよう努力する。
④企業財残高対給水収益比率について
平均値と比べ少ない状態であるものの、統合へ向け施設整備は行っている。
⑤料金回収率について
当該値は１００に満たないものの、平均値より高い数値にある。しかし、上水道会計との統合を控えるため、１００に近づけるよう努力する。
⑥給水原価について
平均値に比べ少ない状態であるものの、統合へ向け更なる減少に努める。
⑦施設利用率について
平均値と比べ高い状態であり、施設処理能力</t>
    </r>
    <r>
      <rPr>
        <sz val="11"/>
        <rFont val="ＭＳ ゴシック"/>
        <family val="3"/>
        <charset val="128"/>
      </rPr>
      <t>が活</t>
    </r>
    <r>
      <rPr>
        <sz val="11"/>
        <color theme="1"/>
        <rFont val="ＭＳ ゴシック"/>
        <family val="3"/>
        <charset val="128"/>
      </rPr>
      <t xml:space="preserve">かせていると考える。
⑧有収率について
平均値と比べ低い状態にある。老朽管の更新や漏水調査等を強化し、向上に努める。
</t>
    </r>
    <rPh sb="1" eb="4">
      <t>シュウエキテキ</t>
    </rPh>
    <rPh sb="4" eb="6">
      <t>シュウシ</t>
    </rPh>
    <rPh sb="6" eb="8">
      <t>ヒリツ</t>
    </rPh>
    <rPh sb="13" eb="15">
      <t>トウガイ</t>
    </rPh>
    <rPh sb="15" eb="16">
      <t>チ</t>
    </rPh>
    <rPh sb="21" eb="22">
      <t>ミ</t>
    </rPh>
    <rPh sb="29" eb="32">
      <t>ヘイキンチ</t>
    </rPh>
    <rPh sb="34" eb="35">
      <t>タカ</t>
    </rPh>
    <rPh sb="36" eb="38">
      <t>スウチ</t>
    </rPh>
    <rPh sb="46" eb="49">
      <t>ジョウスイドウ</t>
    </rPh>
    <rPh sb="49" eb="51">
      <t>カイケイ</t>
    </rPh>
    <rPh sb="53" eb="55">
      <t>トウゴウ</t>
    </rPh>
    <rPh sb="56" eb="57">
      <t>ヒカ</t>
    </rPh>
    <rPh sb="66" eb="67">
      <t>チカ</t>
    </rPh>
    <rPh sb="72" eb="74">
      <t>ドリョク</t>
    </rPh>
    <rPh sb="79" eb="81">
      <t>キギョウ</t>
    </rPh>
    <rPh sb="81" eb="82">
      <t>ザイ</t>
    </rPh>
    <rPh sb="82" eb="84">
      <t>ザンダカ</t>
    </rPh>
    <rPh sb="84" eb="85">
      <t>タイ</t>
    </rPh>
    <rPh sb="85" eb="87">
      <t>キュウスイ</t>
    </rPh>
    <rPh sb="87" eb="89">
      <t>シュウエキ</t>
    </rPh>
    <rPh sb="89" eb="91">
      <t>ヒリツ</t>
    </rPh>
    <rPh sb="96" eb="99">
      <t>ヘイキンチ</t>
    </rPh>
    <rPh sb="100" eb="101">
      <t>クラ</t>
    </rPh>
    <rPh sb="102" eb="103">
      <t>スク</t>
    </rPh>
    <rPh sb="105" eb="107">
      <t>ジョウタイ</t>
    </rPh>
    <rPh sb="114" eb="116">
      <t>トウゴウ</t>
    </rPh>
    <rPh sb="117" eb="118">
      <t>ム</t>
    </rPh>
    <rPh sb="119" eb="121">
      <t>シセツ</t>
    </rPh>
    <rPh sb="121" eb="123">
      <t>セイビ</t>
    </rPh>
    <rPh sb="124" eb="125">
      <t>オコナ</t>
    </rPh>
    <rPh sb="132" eb="134">
      <t>リョウキン</t>
    </rPh>
    <rPh sb="134" eb="136">
      <t>カイシュウ</t>
    </rPh>
    <rPh sb="136" eb="137">
      <t>リツ</t>
    </rPh>
    <rPh sb="142" eb="144">
      <t>トウガイ</t>
    </rPh>
    <rPh sb="208" eb="210">
      <t>キュウスイ</t>
    </rPh>
    <rPh sb="210" eb="212">
      <t>ゲンカ</t>
    </rPh>
    <rPh sb="217" eb="220">
      <t>ヘイキンチ</t>
    </rPh>
    <rPh sb="221" eb="222">
      <t>クラ</t>
    </rPh>
    <rPh sb="223" eb="224">
      <t>スク</t>
    </rPh>
    <rPh sb="226" eb="228">
      <t>ジョウタイ</t>
    </rPh>
    <rPh sb="240" eb="241">
      <t>サラ</t>
    </rPh>
    <rPh sb="243" eb="245">
      <t>ゲンショウ</t>
    </rPh>
    <rPh sb="246" eb="247">
      <t>ツト</t>
    </rPh>
    <rPh sb="252" eb="254">
      <t>シセツ</t>
    </rPh>
    <rPh sb="254" eb="256">
      <t>リヨウ</t>
    </rPh>
    <rPh sb="256" eb="257">
      <t>リツ</t>
    </rPh>
    <rPh sb="262" eb="265">
      <t>ヘイキンチ</t>
    </rPh>
    <rPh sb="266" eb="267">
      <t>クラ</t>
    </rPh>
    <rPh sb="268" eb="269">
      <t>タカ</t>
    </rPh>
    <rPh sb="270" eb="272">
      <t>ジョウタイ</t>
    </rPh>
    <rPh sb="276" eb="278">
      <t>シセツ</t>
    </rPh>
    <rPh sb="278" eb="280">
      <t>ショリ</t>
    </rPh>
    <rPh sb="290" eb="291">
      <t>カンガ</t>
    </rPh>
    <rPh sb="296" eb="298">
      <t>ユウシュウ</t>
    </rPh>
    <rPh sb="298" eb="299">
      <t>リツ</t>
    </rPh>
    <rPh sb="304" eb="307">
      <t>ヘイキンチ</t>
    </rPh>
    <rPh sb="308" eb="309">
      <t>クラ</t>
    </rPh>
    <rPh sb="310" eb="311">
      <t>ヒク</t>
    </rPh>
    <rPh sb="312" eb="314">
      <t>ジョウタイ</t>
    </rPh>
    <rPh sb="318" eb="320">
      <t>ロウキュウ</t>
    </rPh>
    <rPh sb="320" eb="321">
      <t>カン</t>
    </rPh>
    <rPh sb="322" eb="324">
      <t>コウシン</t>
    </rPh>
    <rPh sb="325" eb="327">
      <t>ロウスイ</t>
    </rPh>
    <rPh sb="327" eb="329">
      <t>チョウサ</t>
    </rPh>
    <rPh sb="329" eb="330">
      <t>トウ</t>
    </rPh>
    <rPh sb="331" eb="333">
      <t>キョウカ</t>
    </rPh>
    <rPh sb="335" eb="337">
      <t>コウジョウ</t>
    </rPh>
    <rPh sb="338" eb="339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</si>
</sst>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 formatCode="#,##0.00;&quot;△&quot;#,##0.00;&quot;-&quot;">
                  <c:v>0.2</c:v>
                </c:pt>
                <c:pt idx="1">
                  <c:v>0</c:v>
                </c:pt>
                <c:pt idx="2" formatCode="#,##0.00;&quot;△&quot;#,##0.00;&quot;-&quot;">
                  <c:v>0.26</c:v>
                </c:pt>
                <c:pt idx="3" formatCode="#,##0.00;&quot;△&quot;#,##0.00;&quot;-&quot;">
                  <c:v>0.14000000000000001</c:v>
                </c:pt>
                <c:pt idx="4" formatCode="#,##0.00;&quot;△&quot;#,##0.00;&quot;-&quot;">
                  <c:v>2.86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31232"/>
        <c:axId val="84433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0.61</c:v>
                </c:pt>
                <c:pt idx="1">
                  <c:v>1.08</c:v>
                </c:pt>
                <c:pt idx="2">
                  <c:v>0.69</c:v>
                </c:pt>
                <c:pt idx="3">
                  <c:v>0.89</c:v>
                </c:pt>
                <c:pt idx="4">
                  <c:v>0.98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31232"/>
        <c:axId val="84433152"/>
      </c:lineChart>
      <c:dateAx>
        <c:axId val="84431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433152"/>
        <c:crosses val="autoZero"/>
        <c:auto val="1"/>
        <c:lblOffset val="100"/>
        <c:baseTimeUnit val="years"/>
      </c:dateAx>
      <c:valAx>
        <c:axId val="84433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431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90.86</c:v>
                </c:pt>
                <c:pt idx="1">
                  <c:v>88.27</c:v>
                </c:pt>
                <c:pt idx="2">
                  <c:v>85.66</c:v>
                </c:pt>
                <c:pt idx="3">
                  <c:v>85.5</c:v>
                </c:pt>
                <c:pt idx="4">
                  <c:v>86.6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634432"/>
        <c:axId val="123636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60.92</c:v>
                </c:pt>
                <c:pt idx="1">
                  <c:v>59.84</c:v>
                </c:pt>
                <c:pt idx="2">
                  <c:v>60.66</c:v>
                </c:pt>
                <c:pt idx="3">
                  <c:v>60.17</c:v>
                </c:pt>
                <c:pt idx="4">
                  <c:v>58.96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634432"/>
        <c:axId val="123636352"/>
      </c:lineChart>
      <c:dateAx>
        <c:axId val="12363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3636352"/>
        <c:crosses val="autoZero"/>
        <c:auto val="1"/>
        <c:lblOffset val="100"/>
        <c:baseTimeUnit val="years"/>
      </c:dateAx>
      <c:valAx>
        <c:axId val="123636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363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65.36</c:v>
                </c:pt>
                <c:pt idx="1">
                  <c:v>63.44</c:v>
                </c:pt>
                <c:pt idx="2">
                  <c:v>64.08</c:v>
                </c:pt>
                <c:pt idx="3">
                  <c:v>67</c:v>
                </c:pt>
                <c:pt idx="4">
                  <c:v>63.98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748736"/>
        <c:axId val="12375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78.58</c:v>
                </c:pt>
                <c:pt idx="1">
                  <c:v>77.989999999999995</c:v>
                </c:pt>
                <c:pt idx="2">
                  <c:v>77.319999999999993</c:v>
                </c:pt>
                <c:pt idx="3">
                  <c:v>76.680000000000007</c:v>
                </c:pt>
                <c:pt idx="4">
                  <c:v>76.58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748736"/>
        <c:axId val="123750656"/>
      </c:lineChart>
      <c:dateAx>
        <c:axId val="123748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3750656"/>
        <c:crosses val="autoZero"/>
        <c:auto val="1"/>
        <c:lblOffset val="100"/>
        <c:baseTimeUnit val="years"/>
      </c:dateAx>
      <c:valAx>
        <c:axId val="123750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3748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83.51</c:v>
                </c:pt>
                <c:pt idx="1">
                  <c:v>67.540000000000006</c:v>
                </c:pt>
                <c:pt idx="2">
                  <c:v>85.27</c:v>
                </c:pt>
                <c:pt idx="3">
                  <c:v>99.55</c:v>
                </c:pt>
                <c:pt idx="4">
                  <c:v>91.89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67712"/>
        <c:axId val="84469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77.22</c:v>
                </c:pt>
                <c:pt idx="1">
                  <c:v>75.239999999999995</c:v>
                </c:pt>
                <c:pt idx="2">
                  <c:v>73.63</c:v>
                </c:pt>
                <c:pt idx="3">
                  <c:v>75.709999999999994</c:v>
                </c:pt>
                <c:pt idx="4">
                  <c:v>75.09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67712"/>
        <c:axId val="84469632"/>
      </c:lineChart>
      <c:dateAx>
        <c:axId val="84467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469632"/>
        <c:crosses val="autoZero"/>
        <c:auto val="1"/>
        <c:lblOffset val="100"/>
        <c:baseTimeUnit val="years"/>
      </c:dateAx>
      <c:valAx>
        <c:axId val="84469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467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40704"/>
        <c:axId val="118846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40704"/>
        <c:axId val="118846976"/>
      </c:lineChart>
      <c:dateAx>
        <c:axId val="118840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846976"/>
        <c:crosses val="autoZero"/>
        <c:auto val="1"/>
        <c:lblOffset val="100"/>
        <c:baseTimeUnit val="years"/>
      </c:dateAx>
      <c:valAx>
        <c:axId val="118846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840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540736"/>
        <c:axId val="119542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40736"/>
        <c:axId val="119542912"/>
      </c:lineChart>
      <c:dateAx>
        <c:axId val="119540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542912"/>
        <c:crosses val="autoZero"/>
        <c:auto val="1"/>
        <c:lblOffset val="100"/>
        <c:baseTimeUnit val="years"/>
      </c:dateAx>
      <c:valAx>
        <c:axId val="119542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540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556736"/>
        <c:axId val="119583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56736"/>
        <c:axId val="119583488"/>
      </c:lineChart>
      <c:dateAx>
        <c:axId val="119556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583488"/>
        <c:crosses val="autoZero"/>
        <c:auto val="1"/>
        <c:lblOffset val="100"/>
        <c:baseTimeUnit val="years"/>
      </c:dateAx>
      <c:valAx>
        <c:axId val="119583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556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047296"/>
        <c:axId val="121074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47296"/>
        <c:axId val="121074048"/>
      </c:lineChart>
      <c:dateAx>
        <c:axId val="121047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074048"/>
        <c:crosses val="autoZero"/>
        <c:auto val="1"/>
        <c:lblOffset val="100"/>
        <c:baseTimeUnit val="years"/>
      </c:dateAx>
      <c:valAx>
        <c:axId val="121074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1047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600.89</c:v>
                </c:pt>
                <c:pt idx="1">
                  <c:v>577.04</c:v>
                </c:pt>
                <c:pt idx="2">
                  <c:v>574.79</c:v>
                </c:pt>
                <c:pt idx="3">
                  <c:v>533.59</c:v>
                </c:pt>
                <c:pt idx="4">
                  <c:v>791.96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087872"/>
        <c:axId val="121102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1187.81</c:v>
                </c:pt>
                <c:pt idx="1">
                  <c:v>1168.8</c:v>
                </c:pt>
                <c:pt idx="2">
                  <c:v>1158.82</c:v>
                </c:pt>
                <c:pt idx="3">
                  <c:v>1167.7</c:v>
                </c:pt>
                <c:pt idx="4">
                  <c:v>1228.58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87872"/>
        <c:axId val="121102336"/>
      </c:lineChart>
      <c:dateAx>
        <c:axId val="121087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102336"/>
        <c:crosses val="autoZero"/>
        <c:auto val="1"/>
        <c:lblOffset val="100"/>
        <c:baseTimeUnit val="years"/>
      </c:dateAx>
      <c:valAx>
        <c:axId val="121102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1087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76.72</c:v>
                </c:pt>
                <c:pt idx="1">
                  <c:v>62.4</c:v>
                </c:pt>
                <c:pt idx="2">
                  <c:v>71.739999999999995</c:v>
                </c:pt>
                <c:pt idx="3">
                  <c:v>87.94</c:v>
                </c:pt>
                <c:pt idx="4">
                  <c:v>80.19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140736"/>
        <c:axId val="121142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57.96</c:v>
                </c:pt>
                <c:pt idx="1">
                  <c:v>56.44</c:v>
                </c:pt>
                <c:pt idx="2">
                  <c:v>55.6</c:v>
                </c:pt>
                <c:pt idx="3">
                  <c:v>54.43</c:v>
                </c:pt>
                <c:pt idx="4">
                  <c:v>53.81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140736"/>
        <c:axId val="121142656"/>
      </c:lineChart>
      <c:dateAx>
        <c:axId val="121140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142656"/>
        <c:crosses val="autoZero"/>
        <c:auto val="1"/>
        <c:lblOffset val="100"/>
        <c:baseTimeUnit val="years"/>
      </c:dateAx>
      <c:valAx>
        <c:axId val="121142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1140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213.61</c:v>
                </c:pt>
                <c:pt idx="1">
                  <c:v>261.01</c:v>
                </c:pt>
                <c:pt idx="2">
                  <c:v>228.1</c:v>
                </c:pt>
                <c:pt idx="3">
                  <c:v>185.79</c:v>
                </c:pt>
                <c:pt idx="4">
                  <c:v>208.96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606144"/>
        <c:axId val="123608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263.20999999999998</c:v>
                </c:pt>
                <c:pt idx="1">
                  <c:v>270.7</c:v>
                </c:pt>
                <c:pt idx="2">
                  <c:v>275.86</c:v>
                </c:pt>
                <c:pt idx="3">
                  <c:v>279.8</c:v>
                </c:pt>
                <c:pt idx="4">
                  <c:v>284.64999999999998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606144"/>
        <c:axId val="123608064"/>
      </c:lineChart>
      <c:dateAx>
        <c:axId val="12360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3608064"/>
        <c:crosses val="autoZero"/>
        <c:auto val="1"/>
        <c:lblOffset val="100"/>
        <c:baseTimeUnit val="years"/>
      </c:dateAx>
      <c:valAx>
        <c:axId val="123608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360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【1,239.32】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H1" zoomScaleNormal="100" workbookViewId="0">
      <selection activeCell="AH1" sqref="AH1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大分県　由布市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3"/>
      <c r="D7" s="43"/>
      <c r="E7" s="43"/>
      <c r="F7" s="43"/>
      <c r="G7" s="43"/>
      <c r="H7" s="43"/>
      <c r="I7" s="44"/>
      <c r="J7" s="42" t="s">
        <v>2</v>
      </c>
      <c r="K7" s="43"/>
      <c r="L7" s="43"/>
      <c r="M7" s="43"/>
      <c r="N7" s="43"/>
      <c r="O7" s="43"/>
      <c r="P7" s="43"/>
      <c r="Q7" s="44"/>
      <c r="R7" s="42" t="s">
        <v>3</v>
      </c>
      <c r="S7" s="43"/>
      <c r="T7" s="43"/>
      <c r="U7" s="43"/>
      <c r="V7" s="43"/>
      <c r="W7" s="43"/>
      <c r="X7" s="43"/>
      <c r="Y7" s="44"/>
      <c r="Z7" s="42" t="s">
        <v>4</v>
      </c>
      <c r="AA7" s="43"/>
      <c r="AB7" s="43"/>
      <c r="AC7" s="43"/>
      <c r="AD7" s="43"/>
      <c r="AE7" s="43"/>
      <c r="AF7" s="43"/>
      <c r="AG7" s="44"/>
      <c r="AH7" s="3"/>
      <c r="AI7" s="42" t="s">
        <v>5</v>
      </c>
      <c r="AJ7" s="43"/>
      <c r="AK7" s="43"/>
      <c r="AL7" s="43"/>
      <c r="AM7" s="43"/>
      <c r="AN7" s="43"/>
      <c r="AO7" s="43"/>
      <c r="AP7" s="44"/>
      <c r="AQ7" s="45" t="s">
        <v>6</v>
      </c>
      <c r="AR7" s="45"/>
      <c r="AS7" s="45"/>
      <c r="AT7" s="45"/>
      <c r="AU7" s="45"/>
      <c r="AV7" s="45"/>
      <c r="AW7" s="45"/>
      <c r="AX7" s="45"/>
      <c r="AY7" s="45" t="s">
        <v>7</v>
      </c>
      <c r="AZ7" s="45"/>
      <c r="BA7" s="45"/>
      <c r="BB7" s="45"/>
      <c r="BC7" s="45"/>
      <c r="BD7" s="45"/>
      <c r="BE7" s="45"/>
      <c r="BF7" s="45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1" t="str">
        <f>データ!I6</f>
        <v>法非適用</v>
      </c>
      <c r="C8" s="52"/>
      <c r="D8" s="52"/>
      <c r="E8" s="52"/>
      <c r="F8" s="52"/>
      <c r="G8" s="52"/>
      <c r="H8" s="52"/>
      <c r="I8" s="53"/>
      <c r="J8" s="51" t="str">
        <f>データ!J6</f>
        <v>水道事業</v>
      </c>
      <c r="K8" s="52"/>
      <c r="L8" s="52"/>
      <c r="M8" s="52"/>
      <c r="N8" s="52"/>
      <c r="O8" s="52"/>
      <c r="P8" s="52"/>
      <c r="Q8" s="53"/>
      <c r="R8" s="51" t="str">
        <f>データ!K6</f>
        <v>簡易水道事業</v>
      </c>
      <c r="S8" s="52"/>
      <c r="T8" s="52"/>
      <c r="U8" s="52"/>
      <c r="V8" s="52"/>
      <c r="W8" s="52"/>
      <c r="X8" s="52"/>
      <c r="Y8" s="53"/>
      <c r="Z8" s="51" t="str">
        <f>データ!L6</f>
        <v>D2</v>
      </c>
      <c r="AA8" s="52"/>
      <c r="AB8" s="52"/>
      <c r="AC8" s="52"/>
      <c r="AD8" s="52"/>
      <c r="AE8" s="52"/>
      <c r="AF8" s="52"/>
      <c r="AG8" s="53"/>
      <c r="AH8" s="3"/>
      <c r="AI8" s="54">
        <f>データ!Q6</f>
        <v>35594</v>
      </c>
      <c r="AJ8" s="55"/>
      <c r="AK8" s="55"/>
      <c r="AL8" s="55"/>
      <c r="AM8" s="55"/>
      <c r="AN8" s="55"/>
      <c r="AO8" s="55"/>
      <c r="AP8" s="56"/>
      <c r="AQ8" s="46">
        <f>データ!R6</f>
        <v>319.32</v>
      </c>
      <c r="AR8" s="46"/>
      <c r="AS8" s="46"/>
      <c r="AT8" s="46"/>
      <c r="AU8" s="46"/>
      <c r="AV8" s="46"/>
      <c r="AW8" s="46"/>
      <c r="AX8" s="46"/>
      <c r="AY8" s="46">
        <f>データ!S6</f>
        <v>111.47</v>
      </c>
      <c r="AZ8" s="46"/>
      <c r="BA8" s="46"/>
      <c r="BB8" s="46"/>
      <c r="BC8" s="46"/>
      <c r="BD8" s="46"/>
      <c r="BE8" s="46"/>
      <c r="BF8" s="46"/>
      <c r="BG8" s="3"/>
      <c r="BH8" s="3"/>
      <c r="BI8" s="3"/>
      <c r="BJ8" s="3"/>
      <c r="BK8" s="3"/>
      <c r="BL8" s="47" t="s">
        <v>9</v>
      </c>
      <c r="BM8" s="4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5" t="s">
        <v>11</v>
      </c>
      <c r="C9" s="45"/>
      <c r="D9" s="45"/>
      <c r="E9" s="45"/>
      <c r="F9" s="45"/>
      <c r="G9" s="45"/>
      <c r="H9" s="45"/>
      <c r="I9" s="45"/>
      <c r="J9" s="45" t="s">
        <v>12</v>
      </c>
      <c r="K9" s="45"/>
      <c r="L9" s="45"/>
      <c r="M9" s="45"/>
      <c r="N9" s="45"/>
      <c r="O9" s="45"/>
      <c r="P9" s="45"/>
      <c r="Q9" s="45"/>
      <c r="R9" s="45" t="s">
        <v>13</v>
      </c>
      <c r="S9" s="45"/>
      <c r="T9" s="45"/>
      <c r="U9" s="45"/>
      <c r="V9" s="45"/>
      <c r="W9" s="45"/>
      <c r="X9" s="45"/>
      <c r="Y9" s="45"/>
      <c r="Z9" s="45" t="s">
        <v>14</v>
      </c>
      <c r="AA9" s="45"/>
      <c r="AB9" s="45"/>
      <c r="AC9" s="45"/>
      <c r="AD9" s="45"/>
      <c r="AE9" s="45"/>
      <c r="AF9" s="45"/>
      <c r="AG9" s="45"/>
      <c r="AH9" s="3"/>
      <c r="AI9" s="45" t="s">
        <v>15</v>
      </c>
      <c r="AJ9" s="45"/>
      <c r="AK9" s="45"/>
      <c r="AL9" s="45"/>
      <c r="AM9" s="45"/>
      <c r="AN9" s="45"/>
      <c r="AO9" s="45"/>
      <c r="AP9" s="45"/>
      <c r="AQ9" s="45" t="s">
        <v>16</v>
      </c>
      <c r="AR9" s="45"/>
      <c r="AS9" s="45"/>
      <c r="AT9" s="45"/>
      <c r="AU9" s="45"/>
      <c r="AV9" s="45"/>
      <c r="AW9" s="45"/>
      <c r="AX9" s="45"/>
      <c r="AY9" s="45" t="s">
        <v>17</v>
      </c>
      <c r="AZ9" s="45"/>
      <c r="BA9" s="45"/>
      <c r="BB9" s="45"/>
      <c r="BC9" s="45"/>
      <c r="BD9" s="45"/>
      <c r="BE9" s="45"/>
      <c r="BF9" s="45"/>
      <c r="BG9" s="3"/>
      <c r="BH9" s="3"/>
      <c r="BI9" s="3"/>
      <c r="BJ9" s="3"/>
      <c r="BK9" s="3"/>
      <c r="BL9" s="49" t="s">
        <v>18</v>
      </c>
      <c r="BM9" s="5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6" t="str">
        <f>データ!M6</f>
        <v>-</v>
      </c>
      <c r="C10" s="46"/>
      <c r="D10" s="46"/>
      <c r="E10" s="46"/>
      <c r="F10" s="46"/>
      <c r="G10" s="46"/>
      <c r="H10" s="46"/>
      <c r="I10" s="46"/>
      <c r="J10" s="46" t="str">
        <f>データ!N6</f>
        <v>該当数値なし</v>
      </c>
      <c r="K10" s="46"/>
      <c r="L10" s="46"/>
      <c r="M10" s="46"/>
      <c r="N10" s="46"/>
      <c r="O10" s="46"/>
      <c r="P10" s="46"/>
      <c r="Q10" s="46"/>
      <c r="R10" s="46">
        <f>データ!O6</f>
        <v>20.62</v>
      </c>
      <c r="S10" s="46"/>
      <c r="T10" s="46"/>
      <c r="U10" s="46"/>
      <c r="V10" s="46"/>
      <c r="W10" s="46"/>
      <c r="X10" s="46"/>
      <c r="Y10" s="46"/>
      <c r="Z10" s="80">
        <f>データ!P6</f>
        <v>2970</v>
      </c>
      <c r="AA10" s="80"/>
      <c r="AB10" s="80"/>
      <c r="AC10" s="80"/>
      <c r="AD10" s="80"/>
      <c r="AE10" s="80"/>
      <c r="AF10" s="80"/>
      <c r="AG10" s="80"/>
      <c r="AH10" s="2"/>
      <c r="AI10" s="80">
        <f>データ!T6</f>
        <v>7303</v>
      </c>
      <c r="AJ10" s="80"/>
      <c r="AK10" s="80"/>
      <c r="AL10" s="80"/>
      <c r="AM10" s="80"/>
      <c r="AN10" s="80"/>
      <c r="AO10" s="80"/>
      <c r="AP10" s="80"/>
      <c r="AQ10" s="46">
        <f>データ!U6</f>
        <v>27.33</v>
      </c>
      <c r="AR10" s="46"/>
      <c r="AS10" s="46"/>
      <c r="AT10" s="46"/>
      <c r="AU10" s="46"/>
      <c r="AV10" s="46"/>
      <c r="AW10" s="46"/>
      <c r="AX10" s="46"/>
      <c r="AY10" s="46">
        <f>データ!V6</f>
        <v>267.22000000000003</v>
      </c>
      <c r="AZ10" s="46"/>
      <c r="BA10" s="46"/>
      <c r="BB10" s="46"/>
      <c r="BC10" s="46"/>
      <c r="BD10" s="46"/>
      <c r="BE10" s="46"/>
      <c r="BF10" s="46"/>
      <c r="BG10" s="3"/>
      <c r="BH10" s="3"/>
      <c r="BI10" s="3"/>
      <c r="BJ10" s="2"/>
      <c r="BK10" s="2"/>
      <c r="BL10" s="64" t="s">
        <v>20</v>
      </c>
      <c r="BM10" s="65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22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>
      <c r="A14" s="2"/>
      <c r="B14" s="68" t="s">
        <v>23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74" t="s">
        <v>24</v>
      </c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6"/>
    </row>
    <row r="15" spans="1:78" ht="13.5" customHeight="1">
      <c r="A15" s="2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2"/>
      <c r="BL15" s="77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9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7" t="s">
        <v>107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>
      <c r="A34" s="2"/>
      <c r="B34" s="16"/>
      <c r="C34" s="63" t="s">
        <v>25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9"/>
      <c r="R34" s="63" t="s">
        <v>26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9"/>
      <c r="AG34" s="63" t="s">
        <v>27</v>
      </c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19"/>
      <c r="AV34" s="63" t="s">
        <v>28</v>
      </c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18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>
      <c r="A35" s="2"/>
      <c r="B35" s="1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9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9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19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18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0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4" t="s">
        <v>29</v>
      </c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6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7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9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7" t="s">
        <v>105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16"/>
      <c r="C56" s="63" t="s">
        <v>30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9"/>
      <c r="R56" s="63" t="s">
        <v>31</v>
      </c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19"/>
      <c r="AG56" s="63" t="s">
        <v>32</v>
      </c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19"/>
      <c r="AV56" s="63" t="s">
        <v>33</v>
      </c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18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16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19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19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19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18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71" t="s">
        <v>34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3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3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0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4" t="s">
        <v>35</v>
      </c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6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7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9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7" t="s">
        <v>106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>
      <c r="A79" s="2"/>
      <c r="B79" s="16"/>
      <c r="C79" s="63" t="s">
        <v>36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19"/>
      <c r="V79" s="19"/>
      <c r="W79" s="63" t="s">
        <v>37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19"/>
      <c r="AP79" s="19"/>
      <c r="AQ79" s="63" t="s">
        <v>38</v>
      </c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17"/>
      <c r="BJ79" s="18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>
      <c r="A80" s="2"/>
      <c r="B80" s="16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19"/>
      <c r="V80" s="19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19"/>
      <c r="AP80" s="19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17"/>
      <c r="BJ80" s="18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442135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大分県　由布市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20.62</v>
      </c>
      <c r="P6" s="32">
        <f t="shared" si="3"/>
        <v>2970</v>
      </c>
      <c r="Q6" s="32">
        <f t="shared" si="3"/>
        <v>35594</v>
      </c>
      <c r="R6" s="32">
        <f t="shared" si="3"/>
        <v>319.32</v>
      </c>
      <c r="S6" s="32">
        <f t="shared" si="3"/>
        <v>111.47</v>
      </c>
      <c r="T6" s="32">
        <f t="shared" si="3"/>
        <v>7303</v>
      </c>
      <c r="U6" s="32">
        <f t="shared" si="3"/>
        <v>27.33</v>
      </c>
      <c r="V6" s="32">
        <f t="shared" si="3"/>
        <v>267.22000000000003</v>
      </c>
      <c r="W6" s="33">
        <f>IF(W7="",NA(),W7)</f>
        <v>83.51</v>
      </c>
      <c r="X6" s="33">
        <f t="shared" ref="X6:AF6" si="4">IF(X7="",NA(),X7)</f>
        <v>67.540000000000006</v>
      </c>
      <c r="Y6" s="33">
        <f t="shared" si="4"/>
        <v>85.27</v>
      </c>
      <c r="Z6" s="33">
        <f t="shared" si="4"/>
        <v>99.55</v>
      </c>
      <c r="AA6" s="33">
        <f t="shared" si="4"/>
        <v>91.89</v>
      </c>
      <c r="AB6" s="33">
        <f t="shared" si="4"/>
        <v>77.22</v>
      </c>
      <c r="AC6" s="33">
        <f t="shared" si="4"/>
        <v>75.239999999999995</v>
      </c>
      <c r="AD6" s="33">
        <f t="shared" si="4"/>
        <v>73.63</v>
      </c>
      <c r="AE6" s="33">
        <f t="shared" si="4"/>
        <v>75.709999999999994</v>
      </c>
      <c r="AF6" s="33">
        <f t="shared" si="4"/>
        <v>75.09</v>
      </c>
      <c r="AG6" s="32" t="str">
        <f>IF(AG7="","",IF(AG7="-","【-】","【"&amp;SUBSTITUTE(TEXT(AG7,"#,##0.00"),"-","△")&amp;"】"))</f>
        <v>【76.03】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600.89</v>
      </c>
      <c r="BE6" s="33">
        <f t="shared" ref="BE6:BM6" si="7">IF(BE7="",NA(),BE7)</f>
        <v>577.04</v>
      </c>
      <c r="BF6" s="33">
        <f t="shared" si="7"/>
        <v>574.79</v>
      </c>
      <c r="BG6" s="33">
        <f t="shared" si="7"/>
        <v>533.59</v>
      </c>
      <c r="BH6" s="33">
        <f t="shared" si="7"/>
        <v>791.96</v>
      </c>
      <c r="BI6" s="33">
        <f t="shared" si="7"/>
        <v>1187.81</v>
      </c>
      <c r="BJ6" s="33">
        <f t="shared" si="7"/>
        <v>1168.8</v>
      </c>
      <c r="BK6" s="33">
        <f t="shared" si="7"/>
        <v>1158.82</v>
      </c>
      <c r="BL6" s="33">
        <f t="shared" si="7"/>
        <v>1167.7</v>
      </c>
      <c r="BM6" s="33">
        <f t="shared" si="7"/>
        <v>1228.58</v>
      </c>
      <c r="BN6" s="32" t="str">
        <f>IF(BN7="","",IF(BN7="-","【-】","【"&amp;SUBSTITUTE(TEXT(BN7,"#,##0.00"),"-","△")&amp;"】"))</f>
        <v>【1,239.32】</v>
      </c>
      <c r="BO6" s="33">
        <f>IF(BO7="",NA(),BO7)</f>
        <v>76.72</v>
      </c>
      <c r="BP6" s="33">
        <f t="shared" ref="BP6:BX6" si="8">IF(BP7="",NA(),BP7)</f>
        <v>62.4</v>
      </c>
      <c r="BQ6" s="33">
        <f t="shared" si="8"/>
        <v>71.739999999999995</v>
      </c>
      <c r="BR6" s="33">
        <f t="shared" si="8"/>
        <v>87.94</v>
      </c>
      <c r="BS6" s="33">
        <f t="shared" si="8"/>
        <v>80.19</v>
      </c>
      <c r="BT6" s="33">
        <f t="shared" si="8"/>
        <v>57.96</v>
      </c>
      <c r="BU6" s="33">
        <f t="shared" si="8"/>
        <v>56.44</v>
      </c>
      <c r="BV6" s="33">
        <f t="shared" si="8"/>
        <v>55.6</v>
      </c>
      <c r="BW6" s="33">
        <f t="shared" si="8"/>
        <v>54.43</v>
      </c>
      <c r="BX6" s="33">
        <f t="shared" si="8"/>
        <v>53.81</v>
      </c>
      <c r="BY6" s="32" t="str">
        <f>IF(BY7="","",IF(BY7="-","【-】","【"&amp;SUBSTITUTE(TEXT(BY7,"#,##0.00"),"-","△")&amp;"】"))</f>
        <v>【36.33】</v>
      </c>
      <c r="BZ6" s="33">
        <f>IF(BZ7="",NA(),BZ7)</f>
        <v>213.61</v>
      </c>
      <c r="CA6" s="33">
        <f t="shared" ref="CA6:CI6" si="9">IF(CA7="",NA(),CA7)</f>
        <v>261.01</v>
      </c>
      <c r="CB6" s="33">
        <f t="shared" si="9"/>
        <v>228.1</v>
      </c>
      <c r="CC6" s="33">
        <f t="shared" si="9"/>
        <v>185.79</v>
      </c>
      <c r="CD6" s="33">
        <f t="shared" si="9"/>
        <v>208.96</v>
      </c>
      <c r="CE6" s="33">
        <f t="shared" si="9"/>
        <v>263.20999999999998</v>
      </c>
      <c r="CF6" s="33">
        <f t="shared" si="9"/>
        <v>270.7</v>
      </c>
      <c r="CG6" s="33">
        <f t="shared" si="9"/>
        <v>275.86</v>
      </c>
      <c r="CH6" s="33">
        <f t="shared" si="9"/>
        <v>279.8</v>
      </c>
      <c r="CI6" s="33">
        <f t="shared" si="9"/>
        <v>284.64999999999998</v>
      </c>
      <c r="CJ6" s="32" t="str">
        <f>IF(CJ7="","",IF(CJ7="-","【-】","【"&amp;SUBSTITUTE(TEXT(CJ7,"#,##0.00"),"-","△")&amp;"】"))</f>
        <v>【476.46】</v>
      </c>
      <c r="CK6" s="33">
        <f>IF(CK7="",NA(),CK7)</f>
        <v>90.86</v>
      </c>
      <c r="CL6" s="33">
        <f t="shared" ref="CL6:CT6" si="10">IF(CL7="",NA(),CL7)</f>
        <v>88.27</v>
      </c>
      <c r="CM6" s="33">
        <f t="shared" si="10"/>
        <v>85.66</v>
      </c>
      <c r="CN6" s="33">
        <f t="shared" si="10"/>
        <v>85.5</v>
      </c>
      <c r="CO6" s="33">
        <f t="shared" si="10"/>
        <v>86.6</v>
      </c>
      <c r="CP6" s="33">
        <f t="shared" si="10"/>
        <v>60.92</v>
      </c>
      <c r="CQ6" s="33">
        <f t="shared" si="10"/>
        <v>59.84</v>
      </c>
      <c r="CR6" s="33">
        <f t="shared" si="10"/>
        <v>60.66</v>
      </c>
      <c r="CS6" s="33">
        <f t="shared" si="10"/>
        <v>60.17</v>
      </c>
      <c r="CT6" s="33">
        <f t="shared" si="10"/>
        <v>58.96</v>
      </c>
      <c r="CU6" s="32" t="str">
        <f>IF(CU7="","",IF(CU7="-","【-】","【"&amp;SUBSTITUTE(TEXT(CU7,"#,##0.00"),"-","△")&amp;"】"))</f>
        <v>【58.19】</v>
      </c>
      <c r="CV6" s="33">
        <f>IF(CV7="",NA(),CV7)</f>
        <v>65.36</v>
      </c>
      <c r="CW6" s="33">
        <f t="shared" ref="CW6:DE6" si="11">IF(CW7="",NA(),CW7)</f>
        <v>63.44</v>
      </c>
      <c r="CX6" s="33">
        <f t="shared" si="11"/>
        <v>64.08</v>
      </c>
      <c r="CY6" s="33">
        <f t="shared" si="11"/>
        <v>67</v>
      </c>
      <c r="CZ6" s="33">
        <f t="shared" si="11"/>
        <v>63.98</v>
      </c>
      <c r="DA6" s="33">
        <f t="shared" si="11"/>
        <v>78.58</v>
      </c>
      <c r="DB6" s="33">
        <f t="shared" si="11"/>
        <v>77.989999999999995</v>
      </c>
      <c r="DC6" s="33">
        <f t="shared" si="11"/>
        <v>77.319999999999993</v>
      </c>
      <c r="DD6" s="33">
        <f t="shared" si="11"/>
        <v>76.680000000000007</v>
      </c>
      <c r="DE6" s="33">
        <f t="shared" si="11"/>
        <v>76.58</v>
      </c>
      <c r="DF6" s="32" t="str">
        <f>IF(DF7="","",IF(DF7="-","【-】","【"&amp;SUBSTITUTE(TEXT(DF7,"#,##0.00"),"-","△")&amp;"】"))</f>
        <v>【75.39】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3">
        <f>IF(EC7="",NA(),EC7)</f>
        <v>0.2</v>
      </c>
      <c r="ED6" s="32">
        <f t="shared" ref="ED6:EL6" si="14">IF(ED7="",NA(),ED7)</f>
        <v>0</v>
      </c>
      <c r="EE6" s="33">
        <f t="shared" si="14"/>
        <v>0.26</v>
      </c>
      <c r="EF6" s="33">
        <f t="shared" si="14"/>
        <v>0.14000000000000001</v>
      </c>
      <c r="EG6" s="33">
        <f t="shared" si="14"/>
        <v>2.86</v>
      </c>
      <c r="EH6" s="33">
        <f t="shared" si="14"/>
        <v>0.61</v>
      </c>
      <c r="EI6" s="33">
        <f t="shared" si="14"/>
        <v>1.08</v>
      </c>
      <c r="EJ6" s="33">
        <f t="shared" si="14"/>
        <v>0.69</v>
      </c>
      <c r="EK6" s="33">
        <f t="shared" si="14"/>
        <v>0.89</v>
      </c>
      <c r="EL6" s="33">
        <f t="shared" si="14"/>
        <v>0.98</v>
      </c>
      <c r="EM6" s="32" t="str">
        <f>IF(EM7="","",IF(EM7="-","【-】","【"&amp;SUBSTITUTE(TEXT(EM7,"#,##0.00"),"-","△")&amp;"】"))</f>
        <v>【0.74】</v>
      </c>
    </row>
    <row r="7" spans="1:143" s="34" customFormat="1">
      <c r="A7" s="26"/>
      <c r="B7" s="35">
        <v>2014</v>
      </c>
      <c r="C7" s="35">
        <v>442135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20.62</v>
      </c>
      <c r="P7" s="36">
        <v>2970</v>
      </c>
      <c r="Q7" s="36">
        <v>35594</v>
      </c>
      <c r="R7" s="36">
        <v>319.32</v>
      </c>
      <c r="S7" s="36">
        <v>111.47</v>
      </c>
      <c r="T7" s="36">
        <v>7303</v>
      </c>
      <c r="U7" s="36">
        <v>27.33</v>
      </c>
      <c r="V7" s="36">
        <v>267.22000000000003</v>
      </c>
      <c r="W7" s="36">
        <v>83.51</v>
      </c>
      <c r="X7" s="36">
        <v>67.540000000000006</v>
      </c>
      <c r="Y7" s="36">
        <v>85.27</v>
      </c>
      <c r="Z7" s="36">
        <v>99.55</v>
      </c>
      <c r="AA7" s="36">
        <v>91.89</v>
      </c>
      <c r="AB7" s="36">
        <v>77.22</v>
      </c>
      <c r="AC7" s="36">
        <v>75.239999999999995</v>
      </c>
      <c r="AD7" s="36">
        <v>73.63</v>
      </c>
      <c r="AE7" s="36">
        <v>75.709999999999994</v>
      </c>
      <c r="AF7" s="36">
        <v>75.09</v>
      </c>
      <c r="AG7" s="36">
        <v>76.03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600.89</v>
      </c>
      <c r="BE7" s="36">
        <v>577.04</v>
      </c>
      <c r="BF7" s="36">
        <v>574.79</v>
      </c>
      <c r="BG7" s="36">
        <v>533.59</v>
      </c>
      <c r="BH7" s="36">
        <v>791.96</v>
      </c>
      <c r="BI7" s="36">
        <v>1187.81</v>
      </c>
      <c r="BJ7" s="36">
        <v>1168.8</v>
      </c>
      <c r="BK7" s="36">
        <v>1158.82</v>
      </c>
      <c r="BL7" s="36">
        <v>1167.7</v>
      </c>
      <c r="BM7" s="36">
        <v>1228.58</v>
      </c>
      <c r="BN7" s="36">
        <v>1239.32</v>
      </c>
      <c r="BO7" s="36">
        <v>76.72</v>
      </c>
      <c r="BP7" s="36">
        <v>62.4</v>
      </c>
      <c r="BQ7" s="36">
        <v>71.739999999999995</v>
      </c>
      <c r="BR7" s="36">
        <v>87.94</v>
      </c>
      <c r="BS7" s="36">
        <v>80.19</v>
      </c>
      <c r="BT7" s="36">
        <v>57.96</v>
      </c>
      <c r="BU7" s="36">
        <v>56.44</v>
      </c>
      <c r="BV7" s="36">
        <v>55.6</v>
      </c>
      <c r="BW7" s="36">
        <v>54.43</v>
      </c>
      <c r="BX7" s="36">
        <v>53.81</v>
      </c>
      <c r="BY7" s="36">
        <v>36.33</v>
      </c>
      <c r="BZ7" s="36">
        <v>213.61</v>
      </c>
      <c r="CA7" s="36">
        <v>261.01</v>
      </c>
      <c r="CB7" s="36">
        <v>228.1</v>
      </c>
      <c r="CC7" s="36">
        <v>185.79</v>
      </c>
      <c r="CD7" s="36">
        <v>208.96</v>
      </c>
      <c r="CE7" s="36">
        <v>263.20999999999998</v>
      </c>
      <c r="CF7" s="36">
        <v>270.7</v>
      </c>
      <c r="CG7" s="36">
        <v>275.86</v>
      </c>
      <c r="CH7" s="36">
        <v>279.8</v>
      </c>
      <c r="CI7" s="36">
        <v>284.64999999999998</v>
      </c>
      <c r="CJ7" s="36">
        <v>476.46</v>
      </c>
      <c r="CK7" s="36">
        <v>90.86</v>
      </c>
      <c r="CL7" s="36">
        <v>88.27</v>
      </c>
      <c r="CM7" s="36">
        <v>85.66</v>
      </c>
      <c r="CN7" s="36">
        <v>85.5</v>
      </c>
      <c r="CO7" s="36">
        <v>86.6</v>
      </c>
      <c r="CP7" s="36">
        <v>60.92</v>
      </c>
      <c r="CQ7" s="36">
        <v>59.84</v>
      </c>
      <c r="CR7" s="36">
        <v>60.66</v>
      </c>
      <c r="CS7" s="36">
        <v>60.17</v>
      </c>
      <c r="CT7" s="36">
        <v>58.96</v>
      </c>
      <c r="CU7" s="36">
        <v>58.19</v>
      </c>
      <c r="CV7" s="36">
        <v>65.36</v>
      </c>
      <c r="CW7" s="36">
        <v>63.44</v>
      </c>
      <c r="CX7" s="36">
        <v>64.08</v>
      </c>
      <c r="CY7" s="36">
        <v>67</v>
      </c>
      <c r="CZ7" s="36">
        <v>63.98</v>
      </c>
      <c r="DA7" s="36">
        <v>78.58</v>
      </c>
      <c r="DB7" s="36">
        <v>77.989999999999995</v>
      </c>
      <c r="DC7" s="36">
        <v>77.319999999999993</v>
      </c>
      <c r="DD7" s="36">
        <v>76.680000000000007</v>
      </c>
      <c r="DE7" s="36">
        <v>76.58</v>
      </c>
      <c r="DF7" s="36">
        <v>75.39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0.2</v>
      </c>
      <c r="ED7" s="36">
        <v>0</v>
      </c>
      <c r="EE7" s="36">
        <v>0.26</v>
      </c>
      <c r="EF7" s="36">
        <v>0.14000000000000001</v>
      </c>
      <c r="EG7" s="36">
        <v>2.86</v>
      </c>
      <c r="EH7" s="36">
        <v>0.61</v>
      </c>
      <c r="EI7" s="36">
        <v>1.08</v>
      </c>
      <c r="EJ7" s="36">
        <v>0.69</v>
      </c>
      <c r="EK7" s="36">
        <v>0.89</v>
      </c>
      <c r="EL7" s="36">
        <v>0.98</v>
      </c>
      <c r="EM7" s="36">
        <v>0.74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user</cp:lastModifiedBy>
  <cp:lastPrinted>2016-02-02T02:11:49Z</cp:lastPrinted>
  <dcterms:created xsi:type="dcterms:W3CDTF">2016-01-18T05:07:29Z</dcterms:created>
  <dcterms:modified xsi:type="dcterms:W3CDTF">2016-02-22T08:23:21Z</dcterms:modified>
</cp:coreProperties>
</file>