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AI8" i="4" s="1"/>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Z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<sst xmlns="http://schemas.openxmlformats.org/spreadsheetml/2006/main" count="217" uniqueCount="107">
  <si>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</si>
  <si>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</si>
  <si>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</si>
  <si>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</si>
  <si>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</si>
  <si>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</si>
  <si>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</si>
  <si>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</si>
  <si>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</si>
  <si>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</si>
  <si>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</si>
  <si>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</si>
  <si>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</si>
  <si>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</si>
  <si>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</si>
  <si>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</si>
  <si>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</si>
  <si>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</si>
  <si>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</si>
  <si>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</si>
  <si>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</si>
  <si>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</si>
  <si>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</si>
  <si>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</si>
  <si>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</si>
  <si>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</si>
  <si>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</si>
  <si>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</si>
  <si>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</si>
  <si>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</si>
  <si>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</si>
  <si>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</si>
  <si>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</si>
  <si>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</si>
  <si>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</si>
  <si>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</si>
  <si>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</si>
  <si>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</si>
  <si>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</si>
  <si>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</si>
  <si>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</si>
  <si>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</si>
  <si>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</si>
  <si>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</si>
  <si>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</si>
  <si>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</si>
  <si>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</si>
  <si>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</si>
  <si>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</si>
  <si>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</si>
  <si>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</si>
  <si>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</si>
  <si>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</si>
  <si>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</si>
  <si>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</si>
  <si>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</si>
  <si>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</si>
  <si>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</si>
  <si>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</si>
  <si>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</si>
  <si>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</si>
  <si>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</si>
  <si>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</si>
  <si>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</si>
  <si>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</si>
  <si>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</si>
  <si>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</si>
  <si>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</si>
  <si>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</si>
  <si>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</si>
  <si>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</si>
  <si>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</si>
  <si>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</si>
  <si>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</si>
  <si>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</si>
  <si>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</si>
  <si>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</si>
  <si>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</si>
  <si>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</si>
  <si>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</si>
  <si>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</si>
  <si>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</si>
  <si>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</si>
  <si>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</si>
  <si>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</si>
  <si>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</si>
  <si>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</si>
  <si>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</si>
  <si>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</si>
  <si>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</si>
  <si>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</si>
  <si>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</si>
  <si>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</si>
  <si>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由布市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</si>
  <si>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</si>
  <si>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</si>
  <si>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</si>
  <si>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</si>
  <si>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</si>
  <si>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</si>
  <si>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</si>
  <si>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</si>
  <si>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</si>
  <si>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</si>
  <si>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
平成２５年度まで平均値を下回っていたものの、平成２６年度で上回っている。計画的な更新を行うように努める。
②管路経年化率について
平均値より下回っており、管路の法定耐用年数を超えているものは少ないと考えるが、０になるように計画的な更新を行うよう努める。
③管路更新率について
平成２６年度より老朽管の更新計画が始まり、平均値を上回っている。今後も計画的な更新を行うよう努める。</t>
    <rPh sb="1" eb="3">
      <t>ユウケイ</t>
    </rPh>
    <rPh sb="3" eb="5">
      <t>コテイ</t>
    </rPh>
    <rPh sb="5" eb="7">
      <t>シサン</t>
    </rPh>
    <rPh sb="7" eb="9">
      <t>ゲンカ</t>
    </rPh>
    <rPh sb="9" eb="11">
      <t>ショウキャク</t>
    </rPh>
    <rPh sb="11" eb="12">
      <t>リツ</t>
    </rPh>
    <rPh sb="17" eb="19">
      <t>ヘイセイ</t>
    </rPh>
    <rPh sb="21" eb="23">
      <t>ネンド</t>
    </rPh>
    <rPh sb="25" eb="28">
      <t>ヘイキンチ</t>
    </rPh>
    <rPh sb="29" eb="31">
      <t>シタマワ</t>
    </rPh>
    <rPh sb="39" eb="41">
      <t>ヘイセイ</t>
    </rPh>
    <rPh sb="43" eb="44">
      <t>ネン</t>
    </rPh>
    <rPh sb="44" eb="45">
      <t>ド</t>
    </rPh>
    <rPh sb="46" eb="48">
      <t>ウワマワ</t>
    </rPh>
    <rPh sb="53" eb="56">
      <t>ケイカクテキ</t>
    </rPh>
    <rPh sb="57" eb="59">
      <t>コウシン</t>
    </rPh>
    <rPh sb="60" eb="61">
      <t>オコナ</t>
    </rPh>
    <rPh sb="65" eb="66">
      <t>ツト</t>
    </rPh>
    <rPh sb="71" eb="73">
      <t>カンロ</t>
    </rPh>
    <rPh sb="73" eb="76">
      <t>ケイネンカ</t>
    </rPh>
    <rPh sb="76" eb="77">
      <t>リツ</t>
    </rPh>
    <rPh sb="82" eb="85">
      <t>ヘイキンチ</t>
    </rPh>
    <rPh sb="87" eb="89">
      <t>シタマワ</t>
    </rPh>
    <rPh sb="94" eb="96">
      <t>カンロ</t>
    </rPh>
    <rPh sb="97" eb="99">
      <t>ホウテイ</t>
    </rPh>
    <rPh sb="99" eb="101">
      <t>タイヨウ</t>
    </rPh>
    <rPh sb="101" eb="103">
      <t>ネンスウ</t>
    </rPh>
    <rPh sb="104" eb="105">
      <t>コ</t>
    </rPh>
    <rPh sb="112" eb="113">
      <t>スク</t>
    </rPh>
    <rPh sb="116" eb="117">
      <t>カンガ</t>
    </rPh>
    <rPh sb="128" eb="131">
      <t>ケイカクテキ</t>
    </rPh>
    <rPh sb="132" eb="134">
      <t>コウシン</t>
    </rPh>
    <rPh sb="135" eb="136">
      <t>オコナ</t>
    </rPh>
    <rPh sb="139" eb="140">
      <t>ツト</t>
    </rPh>
    <rPh sb="145" eb="147">
      <t>カンロ</t>
    </rPh>
    <rPh sb="147" eb="149">
      <t>コウシン</t>
    </rPh>
    <rPh sb="149" eb="150">
      <t>リツ</t>
    </rPh>
    <rPh sb="155" eb="157">
      <t>ヘイセイ</t>
    </rPh>
    <rPh sb="159" eb="160">
      <t>ネン</t>
    </rPh>
    <rPh sb="160" eb="161">
      <t>ド</t>
    </rPh>
    <rPh sb="163" eb="165">
      <t>ロウキュウ</t>
    </rPh>
    <rPh sb="165" eb="166">
      <t>カン</t>
    </rPh>
    <rPh sb="167" eb="169">
      <t>コウシン</t>
    </rPh>
    <rPh sb="169" eb="171">
      <t>ケイカク</t>
    </rPh>
    <rPh sb="172" eb="173">
      <t>ハジ</t>
    </rPh>
    <rPh sb="176" eb="179">
      <t>ヘイキンチ</t>
    </rPh>
    <rPh sb="180" eb="182">
      <t>ウワマワ</t>
    </rPh>
    <rPh sb="187" eb="189">
      <t>コンゴ</t>
    </rPh>
    <rPh sb="190" eb="193">
      <t>ケイカクテキ</t>
    </rPh>
    <rPh sb="194" eb="196">
      <t>コウシン</t>
    </rPh>
    <rPh sb="197" eb="198">
      <t>オコナ</t>
    </rPh>
    <rPh sb="201" eb="202">
      <t>ツト</t>
    </rPh>
    <phoneticPr fontId="4"/>
  </si>
  <si>
    <t>経営の健全性については、近年の決算において、当年度純利益がマイナスになっており、改善に迫られている。
平成２８年度中の料金改定に向け、準備を行っている。
老朽化の状態としては、法定耐用年数を超えた管路は少ないものの、耐震化率も低い状態であり、有収率も低い状態である。
そのため、平成２６年度より漏水が多い箇所や老朽化している管から優先順位をつけて、更新を行っている。
しかし、施設も老朽化しており、管路と施設両方の更新を一度にすることは困難であり、また、更新することにより、減価償却費が上昇し経営を圧迫しているというジレンマを抱えている。</t>
    <rPh sb="0" eb="2">
      <t>ケイエイ</t>
    </rPh>
    <rPh sb="3" eb="6">
      <t>ケンゼンセイ</t>
    </rPh>
    <rPh sb="12" eb="14">
      <t>キンネン</t>
    </rPh>
    <rPh sb="15" eb="17">
      <t>ケッサン</t>
    </rPh>
    <rPh sb="22" eb="25">
      <t>トウネンド</t>
    </rPh>
    <rPh sb="25" eb="28">
      <t>ジュンリエキ</t>
    </rPh>
    <rPh sb="40" eb="42">
      <t>カイゼン</t>
    </rPh>
    <rPh sb="43" eb="44">
      <t>セマ</t>
    </rPh>
    <rPh sb="51" eb="53">
      <t>ヘイセイ</t>
    </rPh>
    <rPh sb="55" eb="58">
      <t>ネンドチュウ</t>
    </rPh>
    <rPh sb="59" eb="61">
      <t>リョウキン</t>
    </rPh>
    <rPh sb="61" eb="63">
      <t>カイテイ</t>
    </rPh>
    <rPh sb="64" eb="65">
      <t>ム</t>
    </rPh>
    <rPh sb="67" eb="69">
      <t>ジュンビ</t>
    </rPh>
    <rPh sb="70" eb="71">
      <t>オコナ</t>
    </rPh>
    <rPh sb="77" eb="80">
      <t>ロウキュウカ</t>
    </rPh>
    <rPh sb="81" eb="83">
      <t>ジョウタイ</t>
    </rPh>
    <rPh sb="88" eb="90">
      <t>ホウテイ</t>
    </rPh>
    <rPh sb="90" eb="92">
      <t>タイヨウ</t>
    </rPh>
    <rPh sb="92" eb="94">
      <t>ネンスウ</t>
    </rPh>
    <rPh sb="95" eb="96">
      <t>コ</t>
    </rPh>
    <rPh sb="98" eb="100">
      <t>カンロ</t>
    </rPh>
    <rPh sb="101" eb="102">
      <t>スク</t>
    </rPh>
    <rPh sb="108" eb="111">
      <t>タイシンカ</t>
    </rPh>
    <rPh sb="111" eb="112">
      <t>リツ</t>
    </rPh>
    <rPh sb="113" eb="114">
      <t>ヒク</t>
    </rPh>
    <rPh sb="115" eb="117">
      <t>ジョウタイ</t>
    </rPh>
    <rPh sb="121" eb="123">
      <t>ユウシュウ</t>
    </rPh>
    <rPh sb="123" eb="124">
      <t>リツ</t>
    </rPh>
    <rPh sb="125" eb="126">
      <t>ヒク</t>
    </rPh>
    <rPh sb="127" eb="129">
      <t>ジョウタイ</t>
    </rPh>
    <rPh sb="139" eb="141">
      <t>ヘイセイ</t>
    </rPh>
    <rPh sb="143" eb="144">
      <t>ネン</t>
    </rPh>
    <rPh sb="144" eb="145">
      <t>ド</t>
    </rPh>
    <rPh sb="147" eb="149">
      <t>ロウスイ</t>
    </rPh>
    <rPh sb="150" eb="151">
      <t>オオ</t>
    </rPh>
    <rPh sb="152" eb="154">
      <t>カショ</t>
    </rPh>
    <rPh sb="155" eb="158">
      <t>ロウキュウカ</t>
    </rPh>
    <rPh sb="162" eb="163">
      <t>カン</t>
    </rPh>
    <rPh sb="165" eb="167">
      <t>ユウセン</t>
    </rPh>
    <rPh sb="167" eb="169">
      <t>ジュンイ</t>
    </rPh>
    <rPh sb="174" eb="176">
      <t>コウシン</t>
    </rPh>
    <rPh sb="177" eb="178">
      <t>オコナ</t>
    </rPh>
    <rPh sb="188" eb="190">
      <t>シセツ</t>
    </rPh>
    <rPh sb="191" eb="194">
      <t>ロウキュウカ</t>
    </rPh>
    <rPh sb="199" eb="201">
      <t>カンロ</t>
    </rPh>
    <rPh sb="202" eb="204">
      <t>シセツ</t>
    </rPh>
    <rPh sb="204" eb="206">
      <t>リョウホウ</t>
    </rPh>
    <rPh sb="207" eb="209">
      <t>コウシン</t>
    </rPh>
    <rPh sb="210" eb="212">
      <t>イチド</t>
    </rPh>
    <rPh sb="218" eb="220">
      <t>コンナン</t>
    </rPh>
    <rPh sb="227" eb="229">
      <t>コウシン</t>
    </rPh>
    <rPh sb="237" eb="239">
      <t>ゲンカ</t>
    </rPh>
    <rPh sb="239" eb="241">
      <t>ショウキャク</t>
    </rPh>
    <rPh sb="241" eb="242">
      <t>ヒ</t>
    </rPh>
    <rPh sb="243" eb="245">
      <t>ジョウショウ</t>
    </rPh>
    <rPh sb="246" eb="248">
      <t>ケイエイ</t>
    </rPh>
    <rPh sb="249" eb="251">
      <t>アッパク</t>
    </rPh>
    <rPh sb="263" eb="264">
      <t>カカ</t>
    </rPh>
    <phoneticPr fontId="4"/>
  </si>
  <si>
    <r>
      <t>①経常収支比率について
近年、当該地は１００を切り、平均値と比べ低い状態である。平成２８年度に料金改定を行う予定である。
②累積欠損金比率について
平成２５年度に累積欠損となったが、法改正により持ち直すことができ</t>
    </r>
    <r>
      <rPr>
        <sz val="11"/>
        <color theme="1"/>
        <rFont val="ＭＳ ゴシック"/>
        <family val="3"/>
        <charset val="128"/>
      </rPr>
      <t>た。しかし、以前赤字体質の為早急に料金改定を行う必要がある。
③流動化率について
近年、流動資産の割合が減少しているため、平成２６年度は平均値を下回った。
④企業債残高対給水収益比率について
平均値より上回ってる状態である。平成２８年度に料金改定を行う予定である。
⑤料金回収率について
平均値よりも低い状態であり、給水原価が高いもしくは供給単価が安い状態である。経営努力で原価の抑制と料金改定による単価の上昇を図る。
⑥給水原価について
原価上昇の理由として、多額の更新工事を行うため、減価償却費の増加が原因と考えられる。他の経費は更なる経営努力で抑制に努める。
⑦施設利用率について
平均値より上回っている状態であり、設備能力を活かせていると考える。
⑧有収率について
平均値に比べ低い状態にある。計画的な老朽管の更新工事や漏水調査を強化し、向上に努める。</t>
    </r>
    <rPh sb="1" eb="3">
      <t>ケイジョウ</t>
    </rPh>
    <rPh sb="3" eb="5">
      <t>シュウシ</t>
    </rPh>
    <rPh sb="5" eb="7">
      <t>ヒリツ</t>
    </rPh>
    <rPh sb="12" eb="14">
      <t>キンネン</t>
    </rPh>
    <rPh sb="15" eb="17">
      <t>トウガイ</t>
    </rPh>
    <rPh sb="17" eb="18">
      <t>チ</t>
    </rPh>
    <rPh sb="23" eb="24">
      <t>キ</t>
    </rPh>
    <rPh sb="26" eb="29">
      <t>ヘイキンチ</t>
    </rPh>
    <rPh sb="30" eb="31">
      <t>クラ</t>
    </rPh>
    <rPh sb="32" eb="33">
      <t>ヒク</t>
    </rPh>
    <rPh sb="34" eb="36">
      <t>ジョウタイ</t>
    </rPh>
    <rPh sb="40" eb="42">
      <t>ヘイセイ</t>
    </rPh>
    <rPh sb="44" eb="45">
      <t>ネン</t>
    </rPh>
    <rPh sb="45" eb="46">
      <t>ド</t>
    </rPh>
    <rPh sb="47" eb="49">
      <t>リョウキン</t>
    </rPh>
    <rPh sb="49" eb="51">
      <t>カイテイ</t>
    </rPh>
    <rPh sb="52" eb="53">
      <t>オコナ</t>
    </rPh>
    <rPh sb="54" eb="56">
      <t>ヨテイ</t>
    </rPh>
    <rPh sb="62" eb="64">
      <t>ルイセキ</t>
    </rPh>
    <rPh sb="64" eb="67">
      <t>ケッソンキン</t>
    </rPh>
    <rPh sb="67" eb="69">
      <t>ヒリツ</t>
    </rPh>
    <rPh sb="74" eb="76">
      <t>ヘイセイ</t>
    </rPh>
    <rPh sb="78" eb="80">
      <t>ネンド</t>
    </rPh>
    <rPh sb="81" eb="83">
      <t>ルイセキ</t>
    </rPh>
    <rPh sb="83" eb="85">
      <t>ケッソン</t>
    </rPh>
    <rPh sb="91" eb="94">
      <t>ホウカイセイ</t>
    </rPh>
    <rPh sb="97" eb="98">
      <t>モ</t>
    </rPh>
    <rPh sb="99" eb="100">
      <t>ナオ</t>
    </rPh>
    <rPh sb="112" eb="114">
      <t>イゼン</t>
    </rPh>
    <rPh sb="114" eb="116">
      <t>アカジ</t>
    </rPh>
    <rPh sb="116" eb="118">
      <t>タイシツ</t>
    </rPh>
    <rPh sb="119" eb="120">
      <t>タメ</t>
    </rPh>
    <rPh sb="120" eb="122">
      <t>ソウキュウ</t>
    </rPh>
    <rPh sb="123" eb="125">
      <t>リョウキン</t>
    </rPh>
    <rPh sb="125" eb="127">
      <t>カイテイ</t>
    </rPh>
    <rPh sb="128" eb="129">
      <t>オコナ</t>
    </rPh>
    <rPh sb="130" eb="132">
      <t>ヒツヨウ</t>
    </rPh>
    <rPh sb="138" eb="141">
      <t>リュウドウカ</t>
    </rPh>
    <rPh sb="141" eb="142">
      <t>リツ</t>
    </rPh>
    <rPh sb="147" eb="149">
      <t>キンネン</t>
    </rPh>
    <rPh sb="150" eb="152">
      <t>リュウドウ</t>
    </rPh>
    <rPh sb="152" eb="154">
      <t>シサン</t>
    </rPh>
    <rPh sb="155" eb="157">
      <t>ワリアイ</t>
    </rPh>
    <rPh sb="158" eb="160">
      <t>ゲンショウ</t>
    </rPh>
    <rPh sb="167" eb="169">
      <t>ヘイセイ</t>
    </rPh>
    <rPh sb="171" eb="172">
      <t>ネン</t>
    </rPh>
    <rPh sb="172" eb="173">
      <t>ド</t>
    </rPh>
    <rPh sb="174" eb="177">
      <t>ヘイキンチ</t>
    </rPh>
    <rPh sb="178" eb="180">
      <t>シタマワ</t>
    </rPh>
    <rPh sb="185" eb="187">
      <t>キギョウ</t>
    </rPh>
    <rPh sb="187" eb="188">
      <t>サイ</t>
    </rPh>
    <rPh sb="188" eb="190">
      <t>ザンダカ</t>
    </rPh>
    <rPh sb="190" eb="191">
      <t>タイ</t>
    </rPh>
    <rPh sb="191" eb="193">
      <t>キュウスイ</t>
    </rPh>
    <rPh sb="193" eb="195">
      <t>シュウエキ</t>
    </rPh>
    <rPh sb="195" eb="197">
      <t>ヒリツ</t>
    </rPh>
    <rPh sb="202" eb="205">
      <t>ヘイキンチ</t>
    </rPh>
    <rPh sb="207" eb="209">
      <t>ウワマワ</t>
    </rPh>
    <rPh sb="212" eb="214">
      <t>ジョウタイ</t>
    </rPh>
    <rPh sb="240" eb="242">
      <t>リョウキン</t>
    </rPh>
    <rPh sb="242" eb="244">
      <t>カイシュウ</t>
    </rPh>
    <rPh sb="244" eb="245">
      <t>リツ</t>
    </rPh>
    <rPh sb="250" eb="253">
      <t>ヘイキンチ</t>
    </rPh>
    <rPh sb="256" eb="257">
      <t>ヒク</t>
    </rPh>
    <rPh sb="258" eb="260">
      <t>ジョウタイ</t>
    </rPh>
    <rPh sb="264" eb="266">
      <t>キュウスイ</t>
    </rPh>
    <rPh sb="266" eb="268">
      <t>ゲンカ</t>
    </rPh>
    <rPh sb="269" eb="270">
      <t>タカ</t>
    </rPh>
    <rPh sb="275" eb="277">
      <t>キョウキュウ</t>
    </rPh>
    <rPh sb="277" eb="279">
      <t>タンカ</t>
    </rPh>
    <rPh sb="280" eb="281">
      <t>ヤス</t>
    </rPh>
    <rPh sb="282" eb="284">
      <t>ジョウタイ</t>
    </rPh>
    <rPh sb="288" eb="290">
      <t>ケイエイ</t>
    </rPh>
    <rPh sb="290" eb="292">
      <t>ドリョク</t>
    </rPh>
    <rPh sb="293" eb="295">
      <t>ゲンカ</t>
    </rPh>
    <rPh sb="296" eb="298">
      <t>ヨクセイ</t>
    </rPh>
    <rPh sb="299" eb="301">
      <t>リョウキン</t>
    </rPh>
    <rPh sb="301" eb="303">
      <t>カイテイ</t>
    </rPh>
    <rPh sb="306" eb="308">
      <t>タンカ</t>
    </rPh>
    <rPh sb="309" eb="311">
      <t>ジョウショウ</t>
    </rPh>
    <rPh sb="312" eb="313">
      <t>ハカ</t>
    </rPh>
    <rPh sb="317" eb="319">
      <t>キュウスイ</t>
    </rPh>
    <rPh sb="319" eb="321">
      <t>ゲンカ</t>
    </rPh>
    <rPh sb="326" eb="328">
      <t>ゲンカ</t>
    </rPh>
    <rPh sb="328" eb="330">
      <t>ジョウショウ</t>
    </rPh>
    <rPh sb="331" eb="333">
      <t>リユウ</t>
    </rPh>
    <rPh sb="337" eb="339">
      <t>タガク</t>
    </rPh>
    <rPh sb="340" eb="342">
      <t>コウシン</t>
    </rPh>
    <rPh sb="342" eb="344">
      <t>コウジ</t>
    </rPh>
    <rPh sb="345" eb="346">
      <t>オコナ</t>
    </rPh>
    <rPh sb="350" eb="352">
      <t>ゲンカ</t>
    </rPh>
    <rPh sb="352" eb="354">
      <t>ショウキャク</t>
    </rPh>
    <rPh sb="354" eb="355">
      <t>ヒ</t>
    </rPh>
    <rPh sb="356" eb="358">
      <t>ゾウカ</t>
    </rPh>
    <rPh sb="359" eb="361">
      <t>ゲンイン</t>
    </rPh>
    <rPh sb="362" eb="363">
      <t>カンガ</t>
    </rPh>
    <rPh sb="368" eb="369">
      <t>タ</t>
    </rPh>
    <rPh sb="370" eb="372">
      <t>ケイヒ</t>
    </rPh>
    <rPh sb="373" eb="374">
      <t>サラ</t>
    </rPh>
    <rPh sb="376" eb="378">
      <t>ケイエイ</t>
    </rPh>
    <rPh sb="378" eb="380">
      <t>ドリョク</t>
    </rPh>
    <rPh sb="381" eb="383">
      <t>ヨクセイ</t>
    </rPh>
    <rPh sb="384" eb="385">
      <t>ツト</t>
    </rPh>
    <rPh sb="390" eb="392">
      <t>シセツ</t>
    </rPh>
    <rPh sb="392" eb="394">
      <t>リヨウ</t>
    </rPh>
    <rPh sb="394" eb="395">
      <t>リツ</t>
    </rPh>
    <rPh sb="400" eb="403">
      <t>ヘイキンチ</t>
    </rPh>
    <rPh sb="405" eb="407">
      <t>ウワマワ</t>
    </rPh>
    <rPh sb="411" eb="413">
      <t>ジョウタイ</t>
    </rPh>
    <rPh sb="417" eb="419">
      <t>セツビ</t>
    </rPh>
    <rPh sb="419" eb="421">
      <t>ノウリョク</t>
    </rPh>
    <rPh sb="422" eb="423">
      <t>イ</t>
    </rPh>
    <rPh sb="429" eb="430">
      <t>カンガ</t>
    </rPh>
    <rPh sb="435" eb="437">
      <t>ユウシュウ</t>
    </rPh>
    <rPh sb="437" eb="438">
      <t>リツ</t>
    </rPh>
    <rPh sb="443" eb="446">
      <t>ヘイキンチ</t>
    </rPh>
    <rPh sb="447" eb="448">
      <t>クラ</t>
    </rPh>
    <rPh sb="449" eb="450">
      <t>ヒク</t>
    </rPh>
    <rPh sb="451" eb="453">
      <t>ジョウタイ</t>
    </rPh>
    <rPh sb="457" eb="460">
      <t>ケイカクテキ</t>
    </rPh>
    <rPh sb="461" eb="463">
      <t>ロウキュウ</t>
    </rPh>
    <rPh sb="463" eb="464">
      <t>カン</t>
    </rPh>
    <rPh sb="465" eb="467">
      <t>コウシン</t>
    </rPh>
    <rPh sb="467" eb="469">
      <t>コウジ</t>
    </rPh>
    <rPh sb="470" eb="472">
      <t>ロウスイ</t>
    </rPh>
    <rPh sb="472" eb="474">
      <t>チョウサ</t>
    </rPh>
    <rPh sb="475" eb="477">
      <t>キョウカ</t>
    </rPh>
    <rPh sb="479" eb="481">
      <t>コウジョウ</t>
    </rPh>
    <rPh sb="482" eb="48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</si>
</sst>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0.54</c:v>
                </c:pt>
                <c:pt idx="1">
                  <c:v>0.31</c:v>
                </c:pt>
                <c:pt idx="2">
                  <c:v>0.19</c:v>
                </c:pt>
                <c:pt idx="3">
                  <c:v>0.45</c:v>
                </c:pt>
                <c:pt idx="4">
                  <c:v>0.86</c:v>
                </c:pt>
              </c:numCache>
            </c:numRef>
          </c:val>
        </c:ser>
        <c:dLbls>
          <c:showLegendKey val="0"/>
          <c:showVal val="0"/>
          <c:showCatName val="0"/>
          <c:showSerName val="0"/>
          <c:showPercent val="0"/>
          <c:showBubbleSize val="0"/>
        </c:dLbls>
        <c:gapWidth val="150"/>
        <c:axId val="89468928"/>
        <c:axId val="894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89468928"/>
        <c:axId val="89470848"/>
      </c:lineChart>
      <c:dateAx>
        <c:axId val="89468928"/>
        <c:scaling>
          <c:orientation val="minMax"/>
        </c:scaling>
        <c:delete val="1"/>
        <c:axPos val="b"/>
        <c:numFmt formatCode="ge" sourceLinked="1"/>
        <c:majorTickMark val="none"/>
        <c:minorTickMark val="none"/>
        <c:tickLblPos val="none"/>
        <c:crossAx val="89470848"/>
        <c:crosses val="autoZero"/>
        <c:auto val="1"/>
        <c:lblOffset val="100"/>
        <c:baseTimeUnit val="years"/>
      </c:dateAx>
      <c:valAx>
        <c:axId val="894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70.16</c:v>
                </c:pt>
                <c:pt idx="1">
                  <c:v>70.599999999999994</c:v>
                </c:pt>
                <c:pt idx="2">
                  <c:v>70.33</c:v>
                </c:pt>
                <c:pt idx="3">
                  <c:v>70.36</c:v>
                </c:pt>
                <c:pt idx="4">
                  <c:v>68.31</c:v>
                </c:pt>
              </c:numCache>
            </c:numRef>
          </c:val>
        </c:ser>
        <c:dLbls>
          <c:showLegendKey val="0"/>
          <c:showVal val="0"/>
          <c:showCatName val="0"/>
          <c:showSerName val="0"/>
          <c:showPercent val="0"/>
          <c:showBubbleSize val="0"/>
        </c:dLbls>
        <c:gapWidth val="150"/>
        <c:axId val="90509696"/>
        <c:axId val="905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90509696"/>
        <c:axId val="90511616"/>
      </c:lineChart>
      <c:dateAx>
        <c:axId val="90509696"/>
        <c:scaling>
          <c:orientation val="minMax"/>
        </c:scaling>
        <c:delete val="1"/>
        <c:axPos val="b"/>
        <c:numFmt formatCode="ge" sourceLinked="1"/>
        <c:majorTickMark val="none"/>
        <c:minorTickMark val="none"/>
        <c:tickLblPos val="none"/>
        <c:crossAx val="90511616"/>
        <c:crosses val="autoZero"/>
        <c:auto val="1"/>
        <c:lblOffset val="100"/>
        <c:baseTimeUnit val="years"/>
      </c:dateAx>
      <c:valAx>
        <c:axId val="905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74.59</c:v>
                </c:pt>
                <c:pt idx="1">
                  <c:v>72.7</c:v>
                </c:pt>
                <c:pt idx="2">
                  <c:v>72.209999999999994</c:v>
                </c:pt>
                <c:pt idx="3">
                  <c:v>72.27</c:v>
                </c:pt>
                <c:pt idx="4">
                  <c:v>73.2</c:v>
                </c:pt>
              </c:numCache>
            </c:numRef>
          </c:val>
        </c:ser>
        <c:dLbls>
          <c:showLegendKey val="0"/>
          <c:showVal val="0"/>
          <c:showCatName val="0"/>
          <c:showSerName val="0"/>
          <c:showPercent val="0"/>
          <c:showBubbleSize val="0"/>
        </c:dLbls>
        <c:gapWidth val="150"/>
        <c:axId val="90533888"/>
        <c:axId val="905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90533888"/>
        <c:axId val="90535808"/>
      </c:lineChart>
      <c:dateAx>
        <c:axId val="90533888"/>
        <c:scaling>
          <c:orientation val="minMax"/>
        </c:scaling>
        <c:delete val="1"/>
        <c:axPos val="b"/>
        <c:numFmt formatCode="ge" sourceLinked="1"/>
        <c:majorTickMark val="none"/>
        <c:minorTickMark val="none"/>
        <c:tickLblPos val="none"/>
        <c:crossAx val="90535808"/>
        <c:crosses val="autoZero"/>
        <c:auto val="1"/>
        <c:lblOffset val="100"/>
        <c:baseTimeUnit val="years"/>
      </c:dateAx>
      <c:valAx>
        <c:axId val="905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100.4</c:v>
                </c:pt>
                <c:pt idx="1">
                  <c:v>100.77</c:v>
                </c:pt>
                <c:pt idx="2">
                  <c:v>96.15</c:v>
                </c:pt>
                <c:pt idx="3">
                  <c:v>91.36</c:v>
                </c:pt>
                <c:pt idx="4">
                  <c:v>92.12</c:v>
                </c:pt>
              </c:numCache>
            </c:numRef>
          </c:val>
        </c:ser>
        <c:dLbls>
          <c:showLegendKey val="0"/>
          <c:showVal val="0"/>
          <c:showCatName val="0"/>
          <c:showSerName val="0"/>
          <c:showPercent val="0"/>
          <c:showBubbleSize val="0"/>
        </c:dLbls>
        <c:gapWidth val="150"/>
        <c:axId val="89488768"/>
        <c:axId val="895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89488768"/>
        <c:axId val="89503232"/>
      </c:lineChart>
      <c:dateAx>
        <c:axId val="89488768"/>
        <c:scaling>
          <c:orientation val="minMax"/>
        </c:scaling>
        <c:delete val="1"/>
        <c:axPos val="b"/>
        <c:numFmt formatCode="ge" sourceLinked="1"/>
        <c:majorTickMark val="none"/>
        <c:minorTickMark val="none"/>
        <c:tickLblPos val="none"/>
        <c:crossAx val="89503232"/>
        <c:crosses val="autoZero"/>
        <c:auto val="1"/>
        <c:lblOffset val="100"/>
        <c:baseTimeUnit val="years"/>
      </c:dateAx>
      <c:valAx>
        <c:axId val="8950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30.62</c:v>
                </c:pt>
                <c:pt idx="1">
                  <c:v>32.18</c:v>
                </c:pt>
                <c:pt idx="2">
                  <c:v>32.49</c:v>
                </c:pt>
                <c:pt idx="3">
                  <c:v>32.58</c:v>
                </c:pt>
                <c:pt idx="4">
                  <c:v>48.77</c:v>
                </c:pt>
              </c:numCache>
            </c:numRef>
          </c:val>
        </c:ser>
        <c:dLbls>
          <c:showLegendKey val="0"/>
          <c:showVal val="0"/>
          <c:showCatName val="0"/>
          <c:showSerName val="0"/>
          <c:showPercent val="0"/>
          <c:showBubbleSize val="0"/>
        </c:dLbls>
        <c:gapWidth val="150"/>
        <c:axId val="89730048"/>
        <c:axId val="897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89730048"/>
        <c:axId val="89732224"/>
      </c:lineChart>
      <c:dateAx>
        <c:axId val="89730048"/>
        <c:scaling>
          <c:orientation val="minMax"/>
        </c:scaling>
        <c:delete val="1"/>
        <c:axPos val="b"/>
        <c:numFmt formatCode="ge" sourceLinked="1"/>
        <c:majorTickMark val="none"/>
        <c:minorTickMark val="none"/>
        <c:tickLblPos val="none"/>
        <c:crossAx val="89732224"/>
        <c:crosses val="autoZero"/>
        <c:auto val="1"/>
        <c:lblOffset val="100"/>
        <c:baseTimeUnit val="years"/>
      </c:dateAx>
      <c:valAx>
        <c:axId val="8973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0.23</c:v>
                </c:pt>
                <c:pt idx="1">
                  <c:v>0.23</c:v>
                </c:pt>
                <c:pt idx="2">
                  <c:v>0.23</c:v>
                </c:pt>
                <c:pt idx="3">
                  <c:v>0.08</c:v>
                </c:pt>
                <c:pt idx="4">
                  <c:v>0.08</c:v>
                </c:pt>
              </c:numCache>
            </c:numRef>
          </c:val>
        </c:ser>
        <c:dLbls>
          <c:showLegendKey val="0"/>
          <c:showVal val="0"/>
          <c:showCatName val="0"/>
          <c:showSerName val="0"/>
          <c:showPercent val="0"/>
          <c:showBubbleSize val="0"/>
        </c:dLbls>
        <c:gapWidth val="150"/>
        <c:axId val="92692864"/>
        <c:axId val="926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92692864"/>
        <c:axId val="92694784"/>
      </c:lineChart>
      <c:dateAx>
        <c:axId val="92692864"/>
        <c:scaling>
          <c:orientation val="minMax"/>
        </c:scaling>
        <c:delete val="1"/>
        <c:axPos val="b"/>
        <c:numFmt formatCode="ge" sourceLinked="1"/>
        <c:majorTickMark val="none"/>
        <c:minorTickMark val="none"/>
        <c:tickLblPos val="none"/>
        <c:crossAx val="92694784"/>
        <c:crosses val="autoZero"/>
        <c:auto val="1"/>
        <c:lblOffset val="100"/>
        <c:baseTimeUnit val="years"/>
      </c:dateAx>
      <c:valAx>
        <c:axId val="926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formatCode="#,##0.00;&quot;△&quot;#,##0.00;&quot;-&quot;">
                  <c:v>1.91</c:v>
                </c:pt>
                <c:pt idx="4">
                  <c:v>0</c:v>
                </c:pt>
              </c:numCache>
            </c:numRef>
          </c:val>
        </c:ser>
        <c:dLbls>
          <c:showLegendKey val="0"/>
          <c:showVal val="0"/>
          <c:showCatName val="0"/>
          <c:showSerName val="0"/>
          <c:showPercent val="0"/>
          <c:showBubbleSize val="0"/>
        </c:dLbls>
        <c:gapWidth val="150"/>
        <c:axId val="93078272"/>
        <c:axId val="930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93078272"/>
        <c:axId val="93080192"/>
      </c:lineChart>
      <c:dateAx>
        <c:axId val="93078272"/>
        <c:scaling>
          <c:orientation val="minMax"/>
        </c:scaling>
        <c:delete val="1"/>
        <c:axPos val="b"/>
        <c:numFmt formatCode="ge" sourceLinked="1"/>
        <c:majorTickMark val="none"/>
        <c:minorTickMark val="none"/>
        <c:tickLblPos val="none"/>
        <c:crossAx val="93080192"/>
        <c:crosses val="autoZero"/>
        <c:auto val="1"/>
        <c:lblOffset val="100"/>
        <c:baseTimeUnit val="years"/>
      </c:dateAx>
      <c:valAx>
        <c:axId val="93080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0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716.27</c:v>
                </c:pt>
                <c:pt idx="1">
                  <c:v>4206.16</c:v>
                </c:pt>
                <c:pt idx="2">
                  <c:v>3571.69</c:v>
                </c:pt>
                <c:pt idx="3">
                  <c:v>1275.56</c:v>
                </c:pt>
                <c:pt idx="4">
                  <c:v>244.41</c:v>
                </c:pt>
              </c:numCache>
            </c:numRef>
          </c:val>
        </c:ser>
        <c:dLbls>
          <c:showLegendKey val="0"/>
          <c:showVal val="0"/>
          <c:showCatName val="0"/>
          <c:showSerName val="0"/>
          <c:showPercent val="0"/>
          <c:showBubbleSize val="0"/>
        </c:dLbls>
        <c:gapWidth val="150"/>
        <c:axId val="81924480"/>
        <c:axId val="819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81924480"/>
        <c:axId val="81926400"/>
      </c:lineChart>
      <c:dateAx>
        <c:axId val="81924480"/>
        <c:scaling>
          <c:orientation val="minMax"/>
        </c:scaling>
        <c:delete val="1"/>
        <c:axPos val="b"/>
        <c:numFmt formatCode="ge" sourceLinked="1"/>
        <c:majorTickMark val="none"/>
        <c:minorTickMark val="none"/>
        <c:tickLblPos val="none"/>
        <c:crossAx val="81926400"/>
        <c:crosses val="autoZero"/>
        <c:auto val="1"/>
        <c:lblOffset val="100"/>
        <c:baseTimeUnit val="years"/>
      </c:dateAx>
      <c:valAx>
        <c:axId val="81926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9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537.65</c:v>
                </c:pt>
                <c:pt idx="1">
                  <c:v>519.11</c:v>
                </c:pt>
                <c:pt idx="2">
                  <c:v>536.80999999999995</c:v>
                </c:pt>
                <c:pt idx="3">
                  <c:v>591.07000000000005</c:v>
                </c:pt>
                <c:pt idx="4">
                  <c:v>600.14</c:v>
                </c:pt>
              </c:numCache>
            </c:numRef>
          </c:val>
        </c:ser>
        <c:dLbls>
          <c:showLegendKey val="0"/>
          <c:showVal val="0"/>
          <c:showCatName val="0"/>
          <c:showSerName val="0"/>
          <c:showPercent val="0"/>
          <c:showBubbleSize val="0"/>
        </c:dLbls>
        <c:gapWidth val="150"/>
        <c:axId val="81952768"/>
        <c:axId val="819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81952768"/>
        <c:axId val="81954688"/>
      </c:lineChart>
      <c:dateAx>
        <c:axId val="81952768"/>
        <c:scaling>
          <c:orientation val="minMax"/>
        </c:scaling>
        <c:delete val="1"/>
        <c:axPos val="b"/>
        <c:numFmt formatCode="ge" sourceLinked="1"/>
        <c:majorTickMark val="none"/>
        <c:minorTickMark val="none"/>
        <c:tickLblPos val="none"/>
        <c:crossAx val="81954688"/>
        <c:crosses val="autoZero"/>
        <c:auto val="1"/>
        <c:lblOffset val="100"/>
        <c:baseTimeUnit val="years"/>
      </c:dateAx>
      <c:valAx>
        <c:axId val="81954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9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88.52</c:v>
                </c:pt>
                <c:pt idx="1">
                  <c:v>86.69</c:v>
                </c:pt>
                <c:pt idx="2">
                  <c:v>85.38</c:v>
                </c:pt>
                <c:pt idx="3">
                  <c:v>80.94</c:v>
                </c:pt>
                <c:pt idx="4">
                  <c:v>77.260000000000005</c:v>
                </c:pt>
              </c:numCache>
            </c:numRef>
          </c:val>
        </c:ser>
        <c:dLbls>
          <c:showLegendKey val="0"/>
          <c:showVal val="0"/>
          <c:showCatName val="0"/>
          <c:showSerName val="0"/>
          <c:showPercent val="0"/>
          <c:showBubbleSize val="0"/>
        </c:dLbls>
        <c:gapWidth val="150"/>
        <c:axId val="89331200"/>
        <c:axId val="893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89331200"/>
        <c:axId val="89333120"/>
      </c:lineChart>
      <c:dateAx>
        <c:axId val="89331200"/>
        <c:scaling>
          <c:orientation val="minMax"/>
        </c:scaling>
        <c:delete val="1"/>
        <c:axPos val="b"/>
        <c:numFmt formatCode="ge" sourceLinked="1"/>
        <c:majorTickMark val="none"/>
        <c:minorTickMark val="none"/>
        <c:tickLblPos val="none"/>
        <c:crossAx val="89333120"/>
        <c:crosses val="autoZero"/>
        <c:auto val="1"/>
        <c:lblOffset val="100"/>
        <c:baseTimeUnit val="years"/>
      </c:dateAx>
      <c:valAx>
        <c:axId val="893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148.35</c:v>
                </c:pt>
                <c:pt idx="1">
                  <c:v>151.71</c:v>
                </c:pt>
                <c:pt idx="2">
                  <c:v>155.51</c:v>
                </c:pt>
                <c:pt idx="3">
                  <c:v>164.37</c:v>
                </c:pt>
                <c:pt idx="4">
                  <c:v>171.35</c:v>
                </c:pt>
              </c:numCache>
            </c:numRef>
          </c:val>
        </c:ser>
        <c:dLbls>
          <c:showLegendKey val="0"/>
          <c:showVal val="0"/>
          <c:showCatName val="0"/>
          <c:showSerName val="0"/>
          <c:showPercent val="0"/>
          <c:showBubbleSize val="0"/>
        </c:dLbls>
        <c:gapWidth val="150"/>
        <c:axId val="89363200"/>
        <c:axId val="893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89363200"/>
        <c:axId val="89365120"/>
      </c:lineChart>
      <c:dateAx>
        <c:axId val="89363200"/>
        <c:scaling>
          <c:orientation val="minMax"/>
        </c:scaling>
        <c:delete val="1"/>
        <c:axPos val="b"/>
        <c:numFmt formatCode="ge" sourceLinked="1"/>
        <c:majorTickMark val="none"/>
        <c:minorTickMark val="none"/>
        <c:tickLblPos val="none"/>
        <c:crossAx val="89365120"/>
        <c:crosses val="autoZero"/>
        <c:auto val="1"/>
        <c:lblOffset val="100"/>
        <c:baseTimeUnit val="years"/>
      </c:dateAx>
      <c:valAx>
        <c:axId val="893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大分県　由布市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35594</v>
      </c>
      <c r="AJ8" s="75"/>
      <c r="AK8" s="75"/>
      <c r="AL8" s="75"/>
      <c r="AM8" s="75"/>
      <c r="AN8" s="75"/>
      <c r="AO8" s="75"/>
      <c r="AP8" s="76"/>
      <c r="AQ8" s="57">
        <f>データ!R6</f>
        <v>319.32</v>
      </c>
      <c r="AR8" s="57"/>
      <c r="AS8" s="57"/>
      <c r="AT8" s="57"/>
      <c r="AU8" s="57"/>
      <c r="AV8" s="57"/>
      <c r="AW8" s="57"/>
      <c r="AX8" s="57"/>
      <c r="AY8" s="57">
        <f>データ!S6</f>
        <v>111.47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54.26</v>
      </c>
      <c r="K10" s="57"/>
      <c r="L10" s="57"/>
      <c r="M10" s="57"/>
      <c r="N10" s="57"/>
      <c r="O10" s="57"/>
      <c r="P10" s="57"/>
      <c r="Q10" s="57"/>
      <c r="R10" s="57">
        <f>データ!O6</f>
        <v>67.91</v>
      </c>
      <c r="S10" s="57"/>
      <c r="T10" s="57"/>
      <c r="U10" s="57"/>
      <c r="V10" s="57"/>
      <c r="W10" s="57"/>
      <c r="X10" s="57"/>
      <c r="Y10" s="57"/>
      <c r="Z10" s="65">
        <f>データ!P6</f>
        <v>2970</v>
      </c>
      <c r="AA10" s="65"/>
      <c r="AB10" s="65"/>
      <c r="AC10" s="65"/>
      <c r="AD10" s="65"/>
      <c r="AE10" s="65"/>
      <c r="AF10" s="65"/>
      <c r="AG10" s="65"/>
      <c r="AH10" s="2"/>
      <c r="AI10" s="65">
        <f>データ!T6</f>
        <v>24057</v>
      </c>
      <c r="AJ10" s="65"/>
      <c r="AK10" s="65"/>
      <c r="AL10" s="65"/>
      <c r="AM10" s="65"/>
      <c r="AN10" s="65"/>
      <c r="AO10" s="65"/>
      <c r="AP10" s="65"/>
      <c r="AQ10" s="57">
        <f>データ!U6</f>
        <v>46.24</v>
      </c>
      <c r="AR10" s="57"/>
      <c r="AS10" s="57"/>
      <c r="AT10" s="57"/>
      <c r="AU10" s="57"/>
      <c r="AV10" s="57"/>
      <c r="AW10" s="57"/>
      <c r="AX10" s="57"/>
      <c r="AY10" s="57">
        <f>データ!V6</f>
        <v>520.26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442135</v>
      </c>
      <c r="D6" s="31">
        <f t="shared" si="3"/>
        <v>46</v>
      </c>
      <c r="E6" s="31">
        <f t="shared" si="3"/>
        <v>1</v>
      </c>
      <c r="F6" s="31">
        <f t="shared" si="3"/>
        <v>0</v>
      </c>
      <c r="G6" s="31">
        <f t="shared" si="3"/>
        <v>1</v>
      </c>
      <c r="H6" s="31" t="str">
        <f t="shared" si="3"/>
        <v>大分県　由布市</v>
      </c>
      <c r="I6" s="31" t="str">
        <f t="shared" si="3"/>
        <v>法適用</v>
      </c>
      <c r="J6" s="31" t="str">
        <f t="shared" si="3"/>
        <v>水道事業</v>
      </c>
      <c r="K6" s="31" t="str">
        <f t="shared" si="3"/>
        <v>末端給水事業</v>
      </c>
      <c r="L6" s="31" t="str">
        <f t="shared" si="3"/>
        <v>A6</v>
      </c>
      <c r="M6" s="32" t="str">
        <f t="shared" si="3"/>
        <v>-</v>
      </c>
      <c r="N6" s="32">
        <f t="shared" si="3"/>
        <v>54.26</v>
      </c>
      <c r="O6" s="32">
        <f t="shared" si="3"/>
        <v>67.91</v>
      </c>
      <c r="P6" s="32">
        <f t="shared" si="3"/>
        <v>2970</v>
      </c>
      <c r="Q6" s="32">
        <f t="shared" si="3"/>
        <v>35594</v>
      </c>
      <c r="R6" s="32">
        <f t="shared" si="3"/>
        <v>319.32</v>
      </c>
      <c r="S6" s="32">
        <f t="shared" si="3"/>
        <v>111.47</v>
      </c>
      <c r="T6" s="32">
        <f t="shared" si="3"/>
        <v>24057</v>
      </c>
      <c r="U6" s="32">
        <f t="shared" si="3"/>
        <v>46.24</v>
      </c>
      <c r="V6" s="32">
        <f t="shared" si="3"/>
        <v>520.26</v>
      </c>
      <c r="W6" s="33">
        <f>IF(W7="",NA(),W7)</f>
        <v>100.4</v>
      </c>
      <c r="X6" s="33">
        <f t="shared" ref="X6:AF6" si="4">IF(X7="",NA(),X7)</f>
        <v>100.77</v>
      </c>
      <c r="Y6" s="33">
        <f t="shared" si="4"/>
        <v>96.15</v>
      </c>
      <c r="Z6" s="33">
        <f t="shared" si="4"/>
        <v>91.36</v>
      </c>
      <c r="AA6" s="33">
        <f t="shared" si="4"/>
        <v>92.12</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3">
        <f t="shared" si="5"/>
        <v>1.91</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716.27</v>
      </c>
      <c r="AT6" s="33">
        <f t="shared" ref="AT6:BB6" si="6">IF(AT7="",NA(),AT7)</f>
        <v>4206.16</v>
      </c>
      <c r="AU6" s="33">
        <f t="shared" si="6"/>
        <v>3571.69</v>
      </c>
      <c r="AV6" s="33">
        <f t="shared" si="6"/>
        <v>1275.56</v>
      </c>
      <c r="AW6" s="33">
        <f t="shared" si="6"/>
        <v>244.41</v>
      </c>
      <c r="AX6" s="33">
        <f t="shared" si="6"/>
        <v>969.16</v>
      </c>
      <c r="AY6" s="33">
        <f t="shared" si="6"/>
        <v>995.5</v>
      </c>
      <c r="AZ6" s="33">
        <f t="shared" si="6"/>
        <v>915.5</v>
      </c>
      <c r="BA6" s="33">
        <f t="shared" si="6"/>
        <v>963.24</v>
      </c>
      <c r="BB6" s="33">
        <f t="shared" si="6"/>
        <v>381.53</v>
      </c>
      <c r="BC6" s="32" t="str">
        <f>IF(BC7="","",IF(BC7="-","【-】","【"&amp;SUBSTITUTE(TEXT(BC7,"#,##0.00"),"-","△")&amp;"】"))</f>
        <v>【264.16】</v>
      </c>
      <c r="BD6" s="33">
        <f>IF(BD7="",NA(),BD7)</f>
        <v>537.65</v>
      </c>
      <c r="BE6" s="33">
        <f t="shared" ref="BE6:BM6" si="7">IF(BE7="",NA(),BE7)</f>
        <v>519.11</v>
      </c>
      <c r="BF6" s="33">
        <f t="shared" si="7"/>
        <v>536.80999999999995</v>
      </c>
      <c r="BG6" s="33">
        <f t="shared" si="7"/>
        <v>591.07000000000005</v>
      </c>
      <c r="BH6" s="33">
        <f t="shared" si="7"/>
        <v>600.14</v>
      </c>
      <c r="BI6" s="33">
        <f t="shared" si="7"/>
        <v>421.66</v>
      </c>
      <c r="BJ6" s="33">
        <f t="shared" si="7"/>
        <v>414.59</v>
      </c>
      <c r="BK6" s="33">
        <f t="shared" si="7"/>
        <v>404.78</v>
      </c>
      <c r="BL6" s="33">
        <f t="shared" si="7"/>
        <v>400.38</v>
      </c>
      <c r="BM6" s="33">
        <f t="shared" si="7"/>
        <v>393.27</v>
      </c>
      <c r="BN6" s="32" t="str">
        <f>IF(BN7="","",IF(BN7="-","【-】","【"&amp;SUBSTITUTE(TEXT(BN7,"#,##0.00"),"-","△")&amp;"】"))</f>
        <v>【283.72】</v>
      </c>
      <c r="BO6" s="33">
        <f>IF(BO7="",NA(),BO7)</f>
        <v>88.52</v>
      </c>
      <c r="BP6" s="33">
        <f t="shared" ref="BP6:BX6" si="8">IF(BP7="",NA(),BP7)</f>
        <v>86.69</v>
      </c>
      <c r="BQ6" s="33">
        <f t="shared" si="8"/>
        <v>85.38</v>
      </c>
      <c r="BR6" s="33">
        <f t="shared" si="8"/>
        <v>80.94</v>
      </c>
      <c r="BS6" s="33">
        <f t="shared" si="8"/>
        <v>77.260000000000005</v>
      </c>
      <c r="BT6" s="33">
        <f t="shared" si="8"/>
        <v>99.51</v>
      </c>
      <c r="BU6" s="33">
        <f t="shared" si="8"/>
        <v>97.71</v>
      </c>
      <c r="BV6" s="33">
        <f t="shared" si="8"/>
        <v>98.07</v>
      </c>
      <c r="BW6" s="33">
        <f t="shared" si="8"/>
        <v>96.56</v>
      </c>
      <c r="BX6" s="33">
        <f t="shared" si="8"/>
        <v>100.47</v>
      </c>
      <c r="BY6" s="32" t="str">
        <f>IF(BY7="","",IF(BY7="-","【-】","【"&amp;SUBSTITUTE(TEXT(BY7,"#,##0.00"),"-","△")&amp;"】"))</f>
        <v>【104.60】</v>
      </c>
      <c r="BZ6" s="33">
        <f>IF(BZ7="",NA(),BZ7)</f>
        <v>148.35</v>
      </c>
      <c r="CA6" s="33">
        <f t="shared" ref="CA6:CI6" si="9">IF(CA7="",NA(),CA7)</f>
        <v>151.71</v>
      </c>
      <c r="CB6" s="33">
        <f t="shared" si="9"/>
        <v>155.51</v>
      </c>
      <c r="CC6" s="33">
        <f t="shared" si="9"/>
        <v>164.37</v>
      </c>
      <c r="CD6" s="33">
        <f t="shared" si="9"/>
        <v>171.35</v>
      </c>
      <c r="CE6" s="33">
        <f t="shared" si="9"/>
        <v>171.34</v>
      </c>
      <c r="CF6" s="33">
        <f t="shared" si="9"/>
        <v>173.56</v>
      </c>
      <c r="CG6" s="33">
        <f t="shared" si="9"/>
        <v>172.26</v>
      </c>
      <c r="CH6" s="33">
        <f t="shared" si="9"/>
        <v>177.14</v>
      </c>
      <c r="CI6" s="33">
        <f t="shared" si="9"/>
        <v>169.82</v>
      </c>
      <c r="CJ6" s="32" t="str">
        <f>IF(CJ7="","",IF(CJ7="-","【-】","【"&amp;SUBSTITUTE(TEXT(CJ7,"#,##0.00"),"-","△")&amp;"】"))</f>
        <v>【164.21】</v>
      </c>
      <c r="CK6" s="33">
        <f>IF(CK7="",NA(),CK7)</f>
        <v>70.16</v>
      </c>
      <c r="CL6" s="33">
        <f t="shared" ref="CL6:CT6" si="10">IF(CL7="",NA(),CL7)</f>
        <v>70.599999999999994</v>
      </c>
      <c r="CM6" s="33">
        <f t="shared" si="10"/>
        <v>70.33</v>
      </c>
      <c r="CN6" s="33">
        <f t="shared" si="10"/>
        <v>70.36</v>
      </c>
      <c r="CO6" s="33">
        <f t="shared" si="10"/>
        <v>68.31</v>
      </c>
      <c r="CP6" s="33">
        <f t="shared" si="10"/>
        <v>56.8</v>
      </c>
      <c r="CQ6" s="33">
        <f t="shared" si="10"/>
        <v>55.84</v>
      </c>
      <c r="CR6" s="33">
        <f t="shared" si="10"/>
        <v>55.68</v>
      </c>
      <c r="CS6" s="33">
        <f t="shared" si="10"/>
        <v>55.64</v>
      </c>
      <c r="CT6" s="33">
        <f t="shared" si="10"/>
        <v>55.13</v>
      </c>
      <c r="CU6" s="32" t="str">
        <f>IF(CU7="","",IF(CU7="-","【-】","【"&amp;SUBSTITUTE(TEXT(CU7,"#,##0.00"),"-","△")&amp;"】"))</f>
        <v>【59.80】</v>
      </c>
      <c r="CV6" s="33">
        <f>IF(CV7="",NA(),CV7)</f>
        <v>74.59</v>
      </c>
      <c r="CW6" s="33">
        <f t="shared" ref="CW6:DE6" si="11">IF(CW7="",NA(),CW7)</f>
        <v>72.7</v>
      </c>
      <c r="CX6" s="33">
        <f t="shared" si="11"/>
        <v>72.209999999999994</v>
      </c>
      <c r="CY6" s="33">
        <f t="shared" si="11"/>
        <v>72.27</v>
      </c>
      <c r="CZ6" s="33">
        <f t="shared" si="11"/>
        <v>73.2</v>
      </c>
      <c r="DA6" s="33">
        <f t="shared" si="11"/>
        <v>83.67</v>
      </c>
      <c r="DB6" s="33">
        <f t="shared" si="11"/>
        <v>83.11</v>
      </c>
      <c r="DC6" s="33">
        <f t="shared" si="11"/>
        <v>83.18</v>
      </c>
      <c r="DD6" s="33">
        <f t="shared" si="11"/>
        <v>83.09</v>
      </c>
      <c r="DE6" s="33">
        <f t="shared" si="11"/>
        <v>83</v>
      </c>
      <c r="DF6" s="32" t="str">
        <f>IF(DF7="","",IF(DF7="-","【-】","【"&amp;SUBSTITUTE(TEXT(DF7,"#,##0.00"),"-","△")&amp;"】"))</f>
        <v>【89.78】</v>
      </c>
      <c r="DG6" s="33">
        <f>IF(DG7="",NA(),DG7)</f>
        <v>30.62</v>
      </c>
      <c r="DH6" s="33">
        <f t="shared" ref="DH6:DP6" si="12">IF(DH7="",NA(),DH7)</f>
        <v>32.18</v>
      </c>
      <c r="DI6" s="33">
        <f t="shared" si="12"/>
        <v>32.49</v>
      </c>
      <c r="DJ6" s="33">
        <f t="shared" si="12"/>
        <v>32.58</v>
      </c>
      <c r="DK6" s="33">
        <f t="shared" si="12"/>
        <v>48.77</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0.23</v>
      </c>
      <c r="DS6" s="33">
        <f t="shared" ref="DS6:EA6" si="13">IF(DS7="",NA(),DS7)</f>
        <v>0.23</v>
      </c>
      <c r="DT6" s="33">
        <f t="shared" si="13"/>
        <v>0.23</v>
      </c>
      <c r="DU6" s="33">
        <f t="shared" si="13"/>
        <v>0.08</v>
      </c>
      <c r="DV6" s="33">
        <f t="shared" si="13"/>
        <v>0.08</v>
      </c>
      <c r="DW6" s="33">
        <f t="shared" si="13"/>
        <v>6.46</v>
      </c>
      <c r="DX6" s="33">
        <f t="shared" si="13"/>
        <v>6.63</v>
      </c>
      <c r="DY6" s="33">
        <f t="shared" si="13"/>
        <v>7.73</v>
      </c>
      <c r="DZ6" s="33">
        <f t="shared" si="13"/>
        <v>8.8699999999999992</v>
      </c>
      <c r="EA6" s="33">
        <f t="shared" si="13"/>
        <v>9.85</v>
      </c>
      <c r="EB6" s="32" t="str">
        <f>IF(EB7="","",IF(EB7="-","【-】","【"&amp;SUBSTITUTE(TEXT(EB7,"#,##0.00"),"-","△")&amp;"】"))</f>
        <v>【12.42】</v>
      </c>
      <c r="EC6" s="33">
        <f>IF(EC7="",NA(),EC7)</f>
        <v>0.54</v>
      </c>
      <c r="ED6" s="33">
        <f t="shared" ref="ED6:EL6" si="14">IF(ED7="",NA(),ED7)</f>
        <v>0.31</v>
      </c>
      <c r="EE6" s="33">
        <f t="shared" si="14"/>
        <v>0.19</v>
      </c>
      <c r="EF6" s="33">
        <f t="shared" si="14"/>
        <v>0.45</v>
      </c>
      <c r="EG6" s="33">
        <f t="shared" si="14"/>
        <v>0.86</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442135</v>
      </c>
      <c r="D7" s="35">
        <v>46</v>
      </c>
      <c r="E7" s="35">
        <v>1</v>
      </c>
      <c r="F7" s="35">
        <v>0</v>
      </c>
      <c r="G7" s="35">
        <v>1</v>
      </c>
      <c r="H7" s="35" t="s">
        <v>93</v>
      </c>
      <c r="I7" s="35" t="s">
        <v>94</v>
      </c>
      <c r="J7" s="35" t="s">
        <v>95</v>
      </c>
      <c r="K7" s="35" t="s">
        <v>96</v>
      </c>
      <c r="L7" s="35" t="s">
        <v>97</v>
      </c>
      <c r="M7" s="36" t="s">
        <v>98</v>
      </c>
      <c r="N7" s="36">
        <v>54.26</v>
      </c>
      <c r="O7" s="36">
        <v>67.91</v>
      </c>
      <c r="P7" s="36">
        <v>2970</v>
      </c>
      <c r="Q7" s="36">
        <v>35594</v>
      </c>
      <c r="R7" s="36">
        <v>319.32</v>
      </c>
      <c r="S7" s="36">
        <v>111.47</v>
      </c>
      <c r="T7" s="36">
        <v>24057</v>
      </c>
      <c r="U7" s="36">
        <v>46.24</v>
      </c>
      <c r="V7" s="36">
        <v>520.26</v>
      </c>
      <c r="W7" s="36">
        <v>100.4</v>
      </c>
      <c r="X7" s="36">
        <v>100.77</v>
      </c>
      <c r="Y7" s="36">
        <v>96.15</v>
      </c>
      <c r="Z7" s="36">
        <v>91.36</v>
      </c>
      <c r="AA7" s="36">
        <v>92.12</v>
      </c>
      <c r="AB7" s="36">
        <v>108.96</v>
      </c>
      <c r="AC7" s="36">
        <v>107.37</v>
      </c>
      <c r="AD7" s="36">
        <v>107.57</v>
      </c>
      <c r="AE7" s="36">
        <v>106.55</v>
      </c>
      <c r="AF7" s="36">
        <v>110.01</v>
      </c>
      <c r="AG7" s="36">
        <v>113.03</v>
      </c>
      <c r="AH7" s="36">
        <v>0</v>
      </c>
      <c r="AI7" s="36">
        <v>0</v>
      </c>
      <c r="AJ7" s="36">
        <v>0</v>
      </c>
      <c r="AK7" s="36">
        <v>1.91</v>
      </c>
      <c r="AL7" s="36">
        <v>0</v>
      </c>
      <c r="AM7" s="36">
        <v>7.45</v>
      </c>
      <c r="AN7" s="36">
        <v>8.5</v>
      </c>
      <c r="AO7" s="36">
        <v>9.34</v>
      </c>
      <c r="AP7" s="36">
        <v>9.56</v>
      </c>
      <c r="AQ7" s="36">
        <v>2.8</v>
      </c>
      <c r="AR7" s="36">
        <v>0.81</v>
      </c>
      <c r="AS7" s="36">
        <v>716.27</v>
      </c>
      <c r="AT7" s="36">
        <v>4206.16</v>
      </c>
      <c r="AU7" s="36">
        <v>3571.69</v>
      </c>
      <c r="AV7" s="36">
        <v>1275.56</v>
      </c>
      <c r="AW7" s="36">
        <v>244.41</v>
      </c>
      <c r="AX7" s="36">
        <v>969.16</v>
      </c>
      <c r="AY7" s="36">
        <v>995.5</v>
      </c>
      <c r="AZ7" s="36">
        <v>915.5</v>
      </c>
      <c r="BA7" s="36">
        <v>963.24</v>
      </c>
      <c r="BB7" s="36">
        <v>381.53</v>
      </c>
      <c r="BC7" s="36">
        <v>264.16000000000003</v>
      </c>
      <c r="BD7" s="36">
        <v>537.65</v>
      </c>
      <c r="BE7" s="36">
        <v>519.11</v>
      </c>
      <c r="BF7" s="36">
        <v>536.80999999999995</v>
      </c>
      <c r="BG7" s="36">
        <v>591.07000000000005</v>
      </c>
      <c r="BH7" s="36">
        <v>600.14</v>
      </c>
      <c r="BI7" s="36">
        <v>421.66</v>
      </c>
      <c r="BJ7" s="36">
        <v>414.59</v>
      </c>
      <c r="BK7" s="36">
        <v>404.78</v>
      </c>
      <c r="BL7" s="36">
        <v>400.38</v>
      </c>
      <c r="BM7" s="36">
        <v>393.27</v>
      </c>
      <c r="BN7" s="36">
        <v>283.72000000000003</v>
      </c>
      <c r="BO7" s="36">
        <v>88.52</v>
      </c>
      <c r="BP7" s="36">
        <v>86.69</v>
      </c>
      <c r="BQ7" s="36">
        <v>85.38</v>
      </c>
      <c r="BR7" s="36">
        <v>80.94</v>
      </c>
      <c r="BS7" s="36">
        <v>77.260000000000005</v>
      </c>
      <c r="BT7" s="36">
        <v>99.51</v>
      </c>
      <c r="BU7" s="36">
        <v>97.71</v>
      </c>
      <c r="BV7" s="36">
        <v>98.07</v>
      </c>
      <c r="BW7" s="36">
        <v>96.56</v>
      </c>
      <c r="BX7" s="36">
        <v>100.47</v>
      </c>
      <c r="BY7" s="36">
        <v>104.6</v>
      </c>
      <c r="BZ7" s="36">
        <v>148.35</v>
      </c>
      <c r="CA7" s="36">
        <v>151.71</v>
      </c>
      <c r="CB7" s="36">
        <v>155.51</v>
      </c>
      <c r="CC7" s="36">
        <v>164.37</v>
      </c>
      <c r="CD7" s="36">
        <v>171.35</v>
      </c>
      <c r="CE7" s="36">
        <v>171.34</v>
      </c>
      <c r="CF7" s="36">
        <v>173.56</v>
      </c>
      <c r="CG7" s="36">
        <v>172.26</v>
      </c>
      <c r="CH7" s="36">
        <v>177.14</v>
      </c>
      <c r="CI7" s="36">
        <v>169.82</v>
      </c>
      <c r="CJ7" s="36">
        <v>164.21</v>
      </c>
      <c r="CK7" s="36">
        <v>70.16</v>
      </c>
      <c r="CL7" s="36">
        <v>70.599999999999994</v>
      </c>
      <c r="CM7" s="36">
        <v>70.33</v>
      </c>
      <c r="CN7" s="36">
        <v>70.36</v>
      </c>
      <c r="CO7" s="36">
        <v>68.31</v>
      </c>
      <c r="CP7" s="36">
        <v>56.8</v>
      </c>
      <c r="CQ7" s="36">
        <v>55.84</v>
      </c>
      <c r="CR7" s="36">
        <v>55.68</v>
      </c>
      <c r="CS7" s="36">
        <v>55.64</v>
      </c>
      <c r="CT7" s="36">
        <v>55.13</v>
      </c>
      <c r="CU7" s="36">
        <v>59.8</v>
      </c>
      <c r="CV7" s="36">
        <v>74.59</v>
      </c>
      <c r="CW7" s="36">
        <v>72.7</v>
      </c>
      <c r="CX7" s="36">
        <v>72.209999999999994</v>
      </c>
      <c r="CY7" s="36">
        <v>72.27</v>
      </c>
      <c r="CZ7" s="36">
        <v>73.2</v>
      </c>
      <c r="DA7" s="36">
        <v>83.67</v>
      </c>
      <c r="DB7" s="36">
        <v>83.11</v>
      </c>
      <c r="DC7" s="36">
        <v>83.18</v>
      </c>
      <c r="DD7" s="36">
        <v>83.09</v>
      </c>
      <c r="DE7" s="36">
        <v>83</v>
      </c>
      <c r="DF7" s="36">
        <v>89.78</v>
      </c>
      <c r="DG7" s="36">
        <v>30.62</v>
      </c>
      <c r="DH7" s="36">
        <v>32.18</v>
      </c>
      <c r="DI7" s="36">
        <v>32.49</v>
      </c>
      <c r="DJ7" s="36">
        <v>32.58</v>
      </c>
      <c r="DK7" s="36">
        <v>48.77</v>
      </c>
      <c r="DL7" s="36">
        <v>36.21</v>
      </c>
      <c r="DM7" s="36">
        <v>37.090000000000003</v>
      </c>
      <c r="DN7" s="36">
        <v>38.07</v>
      </c>
      <c r="DO7" s="36">
        <v>39.06</v>
      </c>
      <c r="DP7" s="36">
        <v>46.66</v>
      </c>
      <c r="DQ7" s="36">
        <v>46.31</v>
      </c>
      <c r="DR7" s="36">
        <v>0.23</v>
      </c>
      <c r="DS7" s="36">
        <v>0.23</v>
      </c>
      <c r="DT7" s="36">
        <v>0.23</v>
      </c>
      <c r="DU7" s="36">
        <v>0.08</v>
      </c>
      <c r="DV7" s="36">
        <v>0.08</v>
      </c>
      <c r="DW7" s="36">
        <v>6.46</v>
      </c>
      <c r="DX7" s="36">
        <v>6.63</v>
      </c>
      <c r="DY7" s="36">
        <v>7.73</v>
      </c>
      <c r="DZ7" s="36">
        <v>8.8699999999999992</v>
      </c>
      <c r="EA7" s="36">
        <v>9.85</v>
      </c>
      <c r="EB7" s="36">
        <v>12.42</v>
      </c>
      <c r="EC7" s="36">
        <v>0.54</v>
      </c>
      <c r="ED7" s="36">
        <v>0.31</v>
      </c>
      <c r="EE7" s="36">
        <v>0.19</v>
      </c>
      <c r="EF7" s="36">
        <v>0.45</v>
      </c>
      <c r="EG7" s="36">
        <v>0.86</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2016-02-02T02:12:28Z</cp:lastPrinted>
  <dcterms:created xsi:type="dcterms:W3CDTF">2016-01-18T04:56:34Z</dcterms:created>
  <dcterms:modified xsi:type="dcterms:W3CDTF">2016-02-22T08:22:49Z</dcterms:modified>
</cp:coreProperties>
</file>