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s="1"/>
  <c r="BE35" i="9" s="1"/>
  <c r="BE36" i="9" s="1"/>
</calcChain>
</file>

<file path=xl/sharedStrings.xml><?xml version="1.0" encoding="utf-8"?>
<sst xmlns="http://schemas.openxmlformats.org/spreadsheetml/2006/main" count="999" uniqueCount="562">
  <si>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</si>
  <si>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</si>
  <si>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</si>
  <si>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</si>
  <si>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</si>
  <si>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</si>
  <si>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</si>
  <si>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</si>
  <si>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</si>
  <si>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</si>
  <si>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</si>
  <si>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</si>
  <si>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</si>
  <si>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</si>
  <si>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</si>
  <si>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</si>
  <si>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</si>
  <si>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</si>
  <si>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</si>
  <si>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</si>
  <si>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</si>
  <si>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</si>
  <si>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</si>
  <si>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</si>
  <si>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</si>
  <si>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</si>
  <si>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</si>
  <si>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</si>
  <si>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</si>
  <si>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</si>
  <si>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</si>
  <si>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</si>
  <si>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</si>
  <si>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</si>
  <si>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</si>
  <si>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</si>
  <si>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</si>
  <si>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</si>
  <si>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</si>
  <si>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</si>
  <si>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</si>
  <si>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</si>
  <si>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</si>
  <si>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</si>
  <si>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</si>
  <si>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</si>
  <si>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</si>
  <si>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</si>
  <si>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</si>
  <si>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</si>
  <si>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</si>
  <si>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</si>
  <si>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</si>
  <si>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</si>
  <si>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</si>
  <si>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</si>
  <si>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</si>
  <si>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</si>
  <si>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</si>
  <si>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</si>
  <si>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</si>
  <si>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</si>
  <si>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</si>
  <si>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</si>
  <si>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</si>
  <si>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</si>
  <si>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</si>
  <si>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</si>
  <si>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</si>
  <si>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</si>
  <si>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</si>
  <si>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</si>
  <si>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</si>
  <si>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</si>
  <si>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</si>
  <si>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</si>
  <si>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</si>
  <si>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</si>
  <si>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</si>
  <si>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</si>
  <si>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</si>
  <si>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</si>
  <si>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</si>
  <si>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</si>
  <si>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</si>
  <si>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</si>
  <si>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</si>
  <si>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</si>
  <si>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</si>
  <si>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</si>
  <si>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</si>
  <si>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</si>
  <si>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</si>
  <si>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</si>
  <si>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</si>
  <si>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</si>
  <si>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</si>
  <si>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</si>
  <si>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</si>
  <si>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</si>
  <si>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</si>
  <si>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</si>
  <si>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</si>
  <si>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</si>
  <si>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</si>
  <si>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</si>
  <si>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</si>
  <si>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</si>
  <si>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</si>
  <si>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</si>
  <si>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</si>
  <si>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</si>
  <si>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</si>
  <si>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</si>
  <si>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</si>
  <si>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</si>
  <si>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</si>
  <si>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</si>
  <si>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</si>
  <si>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</si>
  <si>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</si>
  <si>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</si>
  <si>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</si>
  <si>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</si>
  <si>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</si>
  <si>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</si>
  <si>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</si>
  <si>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</si>
  <si>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</si>
  <si>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</si>
  <si>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</si>
  <si>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</si>
  <si>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</si>
  <si>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</si>
  <si>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</si>
  <si>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</si>
  <si>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</si>
  <si>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</si>
  <si>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</si>
  <si>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</si>
  <si>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</si>
  <si>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</si>
  <si>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</si>
  <si>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</si>
  <si>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</si>
  <si>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</si>
  <si>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</si>
  <si>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</si>
  <si>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</si>
  <si>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</si>
  <si>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</si>
  <si>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</si>
  <si>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</si>
  <si>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</si>
  <si>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</si>
  <si>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</si>
  <si>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</si>
  <si>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</si>
  <si>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</si>
  <si>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</si>
  <si>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</si>
  <si>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</si>
  <si>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</si>
  <si>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</si>
  <si>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</si>
  <si>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</si>
  <si>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</si>
  <si>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</si>
  <si>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</si>
  <si>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</si>
  <si>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</si>
  <si>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</si>
  <si>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</si>
  <si>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</si>
  <si>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</si>
  <si>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</si>
  <si>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</si>
  <si>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</si>
  <si>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</si>
  <si>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</si>
  <si>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</si>
  <si>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</si>
  <si>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</si>
  <si>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</si>
  <si>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</si>
  <si>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</si>
  <si>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</si>
  <si>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</si>
  <si>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</si>
  <si>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</si>
  <si>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</si>
  <si>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</si>
  <si>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</si>
  <si>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</si>
  <si>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</si>
  <si>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</si>
  <si>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</si>
  <si>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大分県由布市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</si>
  <si>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</si>
  <si>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</si>
  <si>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</si>
  <si>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</si>
  <si>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</si>
  <si>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</si>
  <si>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</si>
  <si>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</si>
  <si>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</si>
  <si>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</si>
  <si>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</si>
  <si>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</si>
  <si>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</si>
  <si>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</si>
  <si>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</si>
  <si>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</si>
  <si>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</si>
  <si>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</si>
  <si>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</si>
  <si>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</si>
  <si>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</si>
  <si>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</si>
  <si>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</si>
  <si>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</si>
  <si>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</si>
  <si>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</si>
  <si>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</si>
  <si>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</si>
  <si>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</si>
  <si>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</si>
  <si>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</si>
  <si>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</si>
  <si>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</si>
  <si>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</si>
  <si>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</si>
  <si>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</si>
  <si>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</si>
  <si>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</si>
  <si>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</si>
  <si>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</si>
  <si>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</si>
  <si>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</si>
  <si>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</si>
  <si>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</si>
  <si>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</si>
  <si>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</si>
  <si>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</si>
  <si>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</si>
  <si>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</si>
  <si>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</si>
  <si>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</si>
  <si>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</si>
  <si>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</si>
  <si>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</si>
  <si>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</si>
  <si>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</si>
  <si>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</si>
  <si>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</si>
  <si>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</si>
  <si>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</si>
  <si>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</si>
  <si>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</si>
  <si>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</si>
  <si>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</si>
  <si>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</si>
  <si>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</si>
  <si>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</si>
  <si>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</si>
  <si>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</si>
  <si>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</si>
  <si>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</si>
  <si>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</si>
  <si>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</si>
  <si>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</si>
  <si>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</si>
  <si>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</si>
  <si>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</si>
  <si>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</si>
  <si>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</si>
  <si>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</si>
  <si>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</si>
  <si>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</si>
  <si>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</si>
  <si>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</si>
  <si>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</si>
  <si>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</si>
  <si>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</si>
  <si>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</si>
  <si>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</si>
  <si>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</si>
  <si>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</si>
  <si>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</si>
  <si>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</si>
  <si>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</si>
  <si>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</si>
  <si>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</si>
  <si>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</si>
  <si>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</si>
  <si>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</si>
  <si>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</si>
  <si>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</si>
  <si>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</si>
  <si>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</si>
  <si>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</si>
  <si>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</si>
  <si>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</si>
  <si>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</si>
  <si>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</si>
  <si>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</si>
  <si>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</si>
  <si>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</si>
  <si>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</si>
  <si>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</si>
  <si>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</si>
  <si>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</si>
  <si>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</si>
  <si>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</si>
  <si>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</si>
  <si>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</si>
  <si>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</si>
  <si>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</si>
  <si>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</si>
  <si>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</si>
  <si>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</si>
  <si>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</si>
  <si>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</si>
  <si>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</si>
  <si>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</si>
  <si>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</si>
  <si>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</si>
  <si>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</si>
  <si>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</si>
  <si>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</si>
  <si>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</si>
  <si>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</si>
  <si>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</si>
  <si>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</si>
  <si>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</si>
  <si>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</si>
  <si>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</si>
  <si>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</si>
  <si>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</si>
  <si>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</si>
  <si>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</si>
  <si>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</si>
  <si>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</si>
  <si>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</si>
  <si>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</si>
  <si>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大分県由布市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</si>
  <si>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</si>
  <si>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</si>
  <si>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</si>
  <si>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</si>
  <si>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</si>
  <si>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</si>
  <si>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</si>
  <si>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</si>
  <si>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</si>
  <si>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</si>
  <si>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</si>
  <si>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</si>
  <si>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</si>
  <si>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</si>
  <si>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</si>
  <si>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</si>
  <si>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</si>
  <si>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</si>
  <si>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</si>
  <si>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</si>
  <si>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</si>
  <si>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</si>
  <si>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</si>
  <si>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</si>
  <si>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</si>
  <si>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</si>
  <si>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</si>
  <si>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</si>
  <si>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</si>
  <si>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</si>
  <si>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</si>
  <si>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</si>
  <si>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</si>
  <si>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</si>
  <si>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</si>
  <si>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</si>
  <si>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</si>
  <si>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</si>
  <si>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</si>
  <si>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</si>
  <si>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</si>
  <si>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健康温泉館事業特別会計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</si>
  <si>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</si>
  <si>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</si>
  <si>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</si>
  <si>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</si>
  <si>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</si>
  <si>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</si>
  <si>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</si>
  <si>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</si>
  <si>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</si>
  <si>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</si>
  <si>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</si>
  <si>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</si>
  <si>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</si>
  <si>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</si>
  <si>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</si>
  <si>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</si>
  <si>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</si>
  <si>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</si>
  <si>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</si>
  <si>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</si>
  <si>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</si>
  <si>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</si>
  <si>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</si>
  <si>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</si>
  <si>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</si>
  <si>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</si>
  <si>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</si>
  <si>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</si>
  <si>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</si>
  <si>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</si>
  <si>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</si>
  <si>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</si>
  <si>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</si>
  <si>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</si>
  <si>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</si>
  <si>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</si>
  <si>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</si>
  <si>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</si>
  <si>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</si>
  <si>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</si>
  <si>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</si>
  <si>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</si>
  <si>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</si>
  <si>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</si>
  <si>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</si>
  <si>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</si>
  <si>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</si>
  <si>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</si>
  <si>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</si>
  <si>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</si>
  <si>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</si>
  <si>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</si>
  <si>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</si>
  <si>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</si>
  <si>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</si>
  <si>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</si>
  <si>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</si>
  <si>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</si>
  <si>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</si>
  <si>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</si>
  <si>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</si>
  <si>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</si>
  <si>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</si>
  <si>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</si>
  <si>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</si>
  <si>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</si>
  <si>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</si>
  <si>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</si>
  <si>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</si>
  <si>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</si>
  <si>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</si>
  <si>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</si>
  <si>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</si>
  <si>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</si>
  <si>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</si>
  <si>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</si>
  <si>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</si>
  <si>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</si>
  <si>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</si>
  <si>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</si>
  <si>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</si>
  <si>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</si>
  <si>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</si>
  <si>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</si>
  <si>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</si>
  <si>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</si>
  <si>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</si>
  <si>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</si>
  <si>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</si>
  <si>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</si>
  <si>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</si>
  <si>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</si>
  <si>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</si>
  <si>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</si>
  <si>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</si>
  <si>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</si>
  <si>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</si>
  <si>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</si>
  <si>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</si>
  <si>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</si>
  <si>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</si>
  <si>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</si>
  <si>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</si>
  <si>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</si>
  <si>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</si>
  <si>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</si>
  <si>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</si>
  <si>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</si>
  <si>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</si>
  <si>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</si>
  <si>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</si>
  <si>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</si>
  <si>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</si>
  <si>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</si>
  <si>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</si>
  <si>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</si>
  <si>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</si>
  <si>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</si>
  <si>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</si>
  <si>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</si>
  <si>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</si>
  <si>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</si>
  <si>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</si>
  <si>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</si>
  <si>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</si>
  <si>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</si>
  <si>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</si>
  <si>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</si>
  <si>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</si>
  <si>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</si>
  <si>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</si>
  <si>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</si>
  <si>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</si>
  <si>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</si>
  <si>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</si>
  <si>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</si>
  <si>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</si>
  <si>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</si>
  <si>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</si>
  <si>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</si>
  <si>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0.10</t>
  </si>
  <si>
    <t>▲ 2.52</t>
  </si>
  <si>
    <t>▲ 9.14</t>
  </si>
  <si>
    <t>一般会計</t>
  </si>
  <si>
    <t>水道事業会計</t>
  </si>
  <si>
    <t>国民健康保険事業特別会計</t>
  </si>
  <si>
    <t>介護保険事業特別会計</t>
  </si>
  <si>
    <t>健康温泉館事業特別会計</t>
  </si>
  <si>
    <t>簡易水道事業特別会計</t>
  </si>
  <si>
    <t>後期高齢者医療事業特別会計</t>
  </si>
  <si>
    <t>農業集落排水事業特別会計</t>
  </si>
  <si>
    <t>その他会計（赤字）</t>
  </si>
  <si>
    <t>その他会計（黒字）</t>
  </si>
  <si>
    <t xml:space="preserve"> 大分県退職手当組合</t>
    <phoneticPr fontId="2"/>
  </si>
  <si>
    <t xml:space="preserve"> 大分県消防補償等組合</t>
    <phoneticPr fontId="2"/>
  </si>
  <si>
    <t xml:space="preserve"> 大分県交通災害共済組合（交通災害共済事業会計）</t>
    <phoneticPr fontId="2"/>
  </si>
  <si>
    <t xml:space="preserve"> 由布大分環境衛生組合</t>
    <phoneticPr fontId="2"/>
  </si>
  <si>
    <t xml:space="preserve"> 大分県市町村会館管理組合</t>
    <phoneticPr fontId="2"/>
  </si>
  <si>
    <t xml:space="preserve"> 大分県後期高齢者医療広域連合（普通会計）</t>
    <phoneticPr fontId="2"/>
  </si>
  <si>
    <t xml:space="preserve"> 大分県後期高齢者医療広域連合（後期高齢者医療事業会計）</t>
    <phoneticPr fontId="2"/>
  </si>
  <si>
    <t>-</t>
    <phoneticPr fontId="2"/>
  </si>
  <si>
    <t>由布市土地開発公社</t>
    <phoneticPr fontId="2"/>
  </si>
  <si>
    <t>-</t>
    <phoneticPr fontId="2"/>
  </si>
  <si>
    <t>-</t>
    <phoneticPr fontId="2"/>
  </si>
  <si>
    <t>基金から6百万円繰入</t>
    <phoneticPr fontId="2"/>
  </si>
  <si>
    <t>基金から1百万円繰入</t>
    <phoneticPr fontId="2"/>
  </si>
  <si>
    <t>基金から49百万円繰入</t>
    <phoneticPr fontId="2"/>
  </si>
  <si>
    <t>基金からの繰入なし</t>
    <phoneticPr fontId="2"/>
  </si>
  <si>
    <t>基金から130百万円繰入</t>
    <phoneticPr fontId="2"/>
  </si>
  <si>
    <t>基金から51百万円繰入</t>
    <phoneticPr fontId="2"/>
  </si>
  <si>
    <t>法非適用企業、基金から６百万円繰入</t>
    <rPh sb="7" eb="9">
      <t>キキン</t>
    </rPh>
    <rPh sb="12" eb="13">
      <t>ヒャク</t>
    </rPh>
    <rPh sb="13" eb="15">
      <t>マンエン</t>
    </rPh>
    <rPh sb="15" eb="16">
      <t>ク</t>
    </rPh>
    <rPh sb="16" eb="17">
      <t>イ</t>
    </rPh>
    <phoneticPr fontId="5"/>
  </si>
  <si>
    <t>法非適用企業、基金から2６百万円繰入</t>
    <rPh sb="7" eb="9">
      <t>キキン</t>
    </rPh>
    <rPh sb="13" eb="14">
      <t>ヒャク</t>
    </rPh>
    <rPh sb="14" eb="16">
      <t>マンエン</t>
    </rPh>
    <rPh sb="16" eb="17">
      <t>ク</t>
    </rPh>
    <rPh sb="17" eb="18">
      <t>イ</t>
    </rPh>
    <phoneticPr fontId="5"/>
  </si>
  <si>
    <t>基金から1,171百万円繰入</t>
    <rPh sb="0" eb="2">
      <t>キキン</t>
    </rPh>
    <rPh sb="9" eb="10">
      <t>ヒャク</t>
    </rPh>
    <rPh sb="10" eb="12">
      <t>マンエン</t>
    </rPh>
    <rPh sb="12" eb="1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</si>
</sst>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69396</c:v>
                </c:pt>
                <c:pt idx="1">
                  <c:v>93535</c:v>
                </c:pt>
                <c:pt idx="2">
                  <c:v>109194</c:v>
                </c:pt>
                <c:pt idx="3">
                  <c:v>129832</c:v>
                </c:pt>
                <c:pt idx="4">
                  <c:v>87299</c:v>
                </c:pt>
              </c:numCache>
            </c:numRef>
          </c:val>
          <c:smooth val="0"/>
        </c:ser>
        <c:dLbls>
          <c:showLegendKey val="0"/>
          <c:showVal val="0"/>
          <c:showCatName val="0"/>
          <c:showSerName val="0"/>
          <c:showPercent val="0"/>
          <c:showBubbleSize val="0"/>
        </c:dLbls>
        <c:marker val="1"/>
        <c:smooth val="0"/>
        <c:axId val="184760960"/>
        <c:axId val="184795904"/>
      </c:lineChart>
      <c:catAx>
        <c:axId val="184760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795904"/>
        <c:crosses val="autoZero"/>
        <c:auto val="1"/>
        <c:lblAlgn val="ctr"/>
        <c:lblOffset val="100"/>
        <c:tickLblSkip val="1"/>
        <c:tickMarkSkip val="1"/>
        <c:noMultiLvlLbl val="0"/>
      </c:catAx>
      <c:valAx>
        <c:axId val="1847959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476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7.84</c:v>
                </c:pt>
                <c:pt idx="1">
                  <c:v>6.25</c:v>
                </c:pt>
                <c:pt idx="2">
                  <c:v>6.5</c:v>
                </c:pt>
                <c:pt idx="3">
                  <c:v>6.07</c:v>
                </c:pt>
                <c:pt idx="4">
                  <c:v>7.95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26.05</c:v>
                </c:pt>
                <c:pt idx="1">
                  <c:v>31.36</c:v>
                </c:pt>
                <c:pt idx="2">
                  <c:v>32.08</c:v>
                </c:pt>
                <c:pt idx="3">
                  <c:v>35.54</c:v>
                </c:pt>
                <c:pt idx="4">
                  <c:v>27.72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0622336"/>
        <c:axId val="210624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2.04</c:v>
                </c:pt>
                <c:pt idx="1">
                  <c:v>-0.1</c:v>
                </c:pt>
                <c:pt idx="2">
                  <c:v>-2.52</c:v>
                </c:pt>
                <c:pt idx="3">
                  <c:v>0.23</c:v>
                </c:pt>
                <c:pt idx="4">
                  <c:v>-9.14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0622336"/>
        <c:axId val="210624512"/>
      </c:lineChart>
      <c:catAx>
        <c:axId val="2106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0624512"/>
        <c:crosses val="autoZero"/>
        <c:auto val="1"/>
        <c:lblAlgn val="ctr"/>
        <c:lblOffset val="100"/>
        <c:tickLblSkip val="1"/>
        <c:tickMarkSkip val="1"/>
        <c:noMultiLvlLbl val="0"/>
      </c:catAx>
      <c:valAx>
        <c:axId val="21062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6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0.12</c:v>
                </c:pt>
                <c:pt idx="4">
                  <c:v>#N/A</c:v>
                </c:pt>
                <c:pt idx="5">
                  <c:v>0.09</c:v>
                </c:pt>
                <c:pt idx="6">
                  <c:v>#N/A</c:v>
                </c:pt>
                <c:pt idx="7">
                  <c:v>0.18</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健康温泉館事業特別会計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0.64</c:v>
                </c:pt>
                <c:pt idx="4">
                  <c:v>#N/A</c:v>
                </c:pt>
                <c:pt idx="5">
                  <c:v>0.56000000000000005</c:v>
                </c:pt>
                <c:pt idx="6">
                  <c:v>#N/A</c:v>
                </c:pt>
                <c:pt idx="7">
                  <c:v>0.69</c:v>
                </c:pt>
                <c:pt idx="8">
                  <c:v>#N/A</c:v>
                </c:pt>
                <c:pt idx="9">
                  <c:v>0.28999999999999998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3.32</c:v>
                </c:pt>
                <c:pt idx="2">
                  <c:v>#N/A</c:v>
                </c:pt>
                <c:pt idx="3">
                  <c:v>2.96</c:v>
                </c:pt>
                <c:pt idx="4">
                  <c:v>#N/A</c:v>
                </c:pt>
                <c:pt idx="5">
                  <c:v>2.31</c:v>
                </c:pt>
                <c:pt idx="6">
                  <c:v>#N/A</c:v>
                </c:pt>
                <c:pt idx="7">
                  <c:v>1.54</c:v>
                </c:pt>
                <c:pt idx="8">
                  <c:v>#N/A</c:v>
                </c:pt>
                <c:pt idx="9">
                  <c:v>0.76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6.17</c:v>
                </c:pt>
                <c:pt idx="2">
                  <c:v>#N/A</c:v>
                </c:pt>
                <c:pt idx="3">
                  <c:v>5.41</c:v>
                </c:pt>
                <c:pt idx="4">
                  <c:v>#N/A</c:v>
                </c:pt>
                <c:pt idx="5">
                  <c:v>4.7699999999999996</c:v>
                </c:pt>
                <c:pt idx="6">
                  <c:v>#N/A</c:v>
                </c:pt>
                <c:pt idx="7">
                  <c:v>4.16</c:v>
                </c:pt>
                <c:pt idx="8">
                  <c:v>#N/A</c:v>
                </c:pt>
                <c:pt idx="9">
                  <c:v>3.34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7.84</c:v>
                </c:pt>
                <c:pt idx="2">
                  <c:v>#N/A</c:v>
                </c:pt>
                <c:pt idx="3">
                  <c:v>6.25</c:v>
                </c:pt>
                <c:pt idx="4">
                  <c:v>#N/A</c:v>
                </c:pt>
                <c:pt idx="5">
                  <c:v>6.5</c:v>
                </c:pt>
                <c:pt idx="6">
                  <c:v>#N/A</c:v>
                </c:pt>
                <c:pt idx="7">
                  <c:v>6.06</c:v>
                </c:pt>
                <c:pt idx="8">
                  <c:v>#N/A</c:v>
                </c:pt>
                <c:pt idx="9">
                  <c:v>7.95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0801024"/>
        <c:axId val="210802560"/>
      </c:barChart>
      <c:catAx>
        <c:axId val="21080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802560"/>
        <c:crosses val="autoZero"/>
        <c:auto val="1"/>
        <c:lblAlgn val="ctr"/>
        <c:lblOffset val="100"/>
        <c:tickLblSkip val="1"/>
        <c:tickMarkSkip val="1"/>
        <c:noMultiLvlLbl val="0"/>
      </c:catAx>
      <c:valAx>
        <c:axId val="21080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801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1563</c:v>
                </c:pt>
                <c:pt idx="5">
                  <c:v>1567</c:v>
                </c:pt>
                <c:pt idx="8">
                  <c:v>1623</c:v>
                </c:pt>
                <c:pt idx="11">
                  <c:v>1610</c:v>
                </c:pt>
                <c:pt idx="14">
                  <c:v>1702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129</c:v>
                </c:pt>
                <c:pt idx="3">
                  <c:v>127</c:v>
                </c:pt>
                <c:pt idx="6">
                  <c:v>127</c:v>
                </c:pt>
                <c:pt idx="9">
                  <c:v>137</c:v>
                </c:pt>
                <c:pt idx="12">
                  <c:v>133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201</c:v>
                </c:pt>
                <c:pt idx="3">
                  <c:v>191</c:v>
                </c:pt>
                <c:pt idx="6">
                  <c:v>203</c:v>
                </c:pt>
                <c:pt idx="9">
                  <c:v>189</c:v>
                </c:pt>
                <c:pt idx="12">
                  <c:v>128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1868</c:v>
                </c:pt>
                <c:pt idx="3">
                  <c:v>1853</c:v>
                </c:pt>
                <c:pt idx="6">
                  <c:v>1889</c:v>
                </c:pt>
                <c:pt idx="9">
                  <c:v>1965</c:v>
                </c:pt>
                <c:pt idx="12">
                  <c:v>2173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4693120"/>
        <c:axId val="18469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642</c:v>
                </c:pt>
                <c:pt idx="2">
                  <c:v>#N/A</c:v>
                </c:pt>
                <c:pt idx="3">
                  <c:v>#N/A</c:v>
                </c:pt>
                <c:pt idx="4">
                  <c:v>608</c:v>
                </c:pt>
                <c:pt idx="5">
                  <c:v>#N/A</c:v>
                </c:pt>
                <c:pt idx="6">
                  <c:v>#N/A</c:v>
                </c:pt>
                <c:pt idx="7">
                  <c:v>600</c:v>
                </c:pt>
                <c:pt idx="8">
                  <c:v>#N/A</c:v>
                </c:pt>
                <c:pt idx="9">
                  <c:v>#N/A</c:v>
                </c:pt>
                <c:pt idx="10">
                  <c:v>685</c:v>
                </c:pt>
                <c:pt idx="11">
                  <c:v>#N/A</c:v>
                </c:pt>
                <c:pt idx="12">
                  <c:v>#N/A</c:v>
                </c:pt>
                <c:pt idx="13">
                  <c:v>736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4693120"/>
        <c:axId val="184694272"/>
      </c:lineChart>
      <c:catAx>
        <c:axId val="1846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4694272"/>
        <c:crosses val="autoZero"/>
        <c:auto val="1"/>
        <c:lblAlgn val="ctr"/>
        <c:lblOffset val="100"/>
        <c:tickLblSkip val="1"/>
        <c:tickMarkSkip val="1"/>
        <c:noMultiLvlLbl val="0"/>
      </c:catAx>
      <c:valAx>
        <c:axId val="18469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69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14940</c:v>
                </c:pt>
                <c:pt idx="5">
                  <c:v>15648</c:v>
                </c:pt>
                <c:pt idx="8">
                  <c:v>17020</c:v>
                </c:pt>
                <c:pt idx="11">
                  <c:v>17866</c:v>
                </c:pt>
                <c:pt idx="14">
                  <c:v>18041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557</c:v>
                </c:pt>
                <c:pt idx="5">
                  <c:v>486</c:v>
                </c:pt>
                <c:pt idx="8">
                  <c:v>419</c:v>
                </c:pt>
                <c:pt idx="11">
                  <c:v>566</c:v>
                </c:pt>
                <c:pt idx="14">
                  <c:v>505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3588</c:v>
                </c:pt>
                <c:pt idx="5">
                  <c:v>4472</c:v>
                </c:pt>
                <c:pt idx="8">
                  <c:v>4531</c:v>
                </c:pt>
                <c:pt idx="11">
                  <c:v>4934</c:v>
                </c:pt>
                <c:pt idx="14">
                  <c:v>4103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36</c:v>
                </c:pt>
                <c:pt idx="3">
                  <c:v>34</c:v>
                </c:pt>
                <c:pt idx="6">
                  <c:v>31</c:v>
                </c:pt>
                <c:pt idx="9">
                  <c:v>16</c:v>
                </c:pt>
                <c:pt idx="12">
                  <c:v>14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1641</c:v>
                </c:pt>
                <c:pt idx="3">
                  <c:v>773</c:v>
                </c:pt>
                <c:pt idx="6">
                  <c:v>1017</c:v>
                </c:pt>
                <c:pt idx="9">
                  <c:v>1180</c:v>
                </c:pt>
                <c:pt idx="12">
                  <c:v>996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678</c:v>
                </c:pt>
                <c:pt idx="3">
                  <c:v>558</c:v>
                </c:pt>
                <c:pt idx="6">
                  <c:v>437</c:v>
                </c:pt>
                <c:pt idx="9">
                  <c:v>316</c:v>
                </c:pt>
                <c:pt idx="12">
                  <c:v>193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1539</c:v>
                </c:pt>
                <c:pt idx="3">
                  <c:v>1501</c:v>
                </c:pt>
                <c:pt idx="6">
                  <c:v>1649</c:v>
                </c:pt>
                <c:pt idx="9">
                  <c:v>1684</c:v>
                </c:pt>
                <c:pt idx="12">
                  <c:v>1661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103</c:v>
                </c:pt>
                <c:pt idx="3">
                  <c:v>99</c:v>
                </c:pt>
                <c:pt idx="6">
                  <c:v>96</c:v>
                </c:pt>
                <c:pt idx="9">
                  <c:v>92</c:v>
                </c:pt>
                <c:pt idx="12">
                  <c:v>89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18746</c:v>
                </c:pt>
                <c:pt idx="3">
                  <c:v>19592</c:v>
                </c:pt>
                <c:pt idx="6">
                  <c:v>20831</c:v>
                </c:pt>
                <c:pt idx="9">
                  <c:v>22830</c:v>
                </c:pt>
                <c:pt idx="12">
                  <c:v>22965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0659968"/>
        <c:axId val="21067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3657</c:v>
                </c:pt>
                <c:pt idx="2">
                  <c:v>#N/A</c:v>
                </c:pt>
                <c:pt idx="3">
                  <c:v>#N/A</c:v>
                </c:pt>
                <c:pt idx="4">
                  <c:v>1952</c:v>
                </c:pt>
                <c:pt idx="5">
                  <c:v>#N/A</c:v>
                </c:pt>
                <c:pt idx="6">
                  <c:v>#N/A</c:v>
                </c:pt>
                <c:pt idx="7">
                  <c:v>2090</c:v>
                </c:pt>
                <c:pt idx="8">
                  <c:v>#N/A</c:v>
                </c:pt>
                <c:pt idx="9">
                  <c:v>#N/A</c:v>
                </c:pt>
                <c:pt idx="10">
                  <c:v>2752</c:v>
                </c:pt>
                <c:pt idx="11">
                  <c:v>#N/A</c:v>
                </c:pt>
                <c:pt idx="12">
                  <c:v>#N/A</c:v>
                </c:pt>
                <c:pt idx="13">
                  <c:v>3269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0659968"/>
        <c:axId val="210670336"/>
      </c:lineChart>
      <c:catAx>
        <c:axId val="21065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670336"/>
        <c:crosses val="autoZero"/>
        <c:auto val="1"/>
        <c:lblAlgn val="ctr"/>
        <c:lblOffset val="100"/>
        <c:tickLblSkip val="1"/>
        <c:tickMarkSkip val="1"/>
        <c:noMultiLvlLbl val="0"/>
      </c:catAx>
      <c:valAx>
        <c:axId val="21067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65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健康温泉館事業特別会計の公債費の終了により、公営企業債の元利償還金に対する繰入金は減少しているが、ここ数年の庁舎建設等の大型建設事業により、</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が増えている。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も複合施設、</a:t>
          </a:r>
          <a:r>
            <a:rPr kumimoji="1" lang="ja-JP" altLang="ja-JP" sz="1300">
              <a:solidFill>
                <a:schemeClr val="dk1"/>
              </a:solidFill>
              <a:effectLst/>
              <a:latin typeface="+mn-lt"/>
              <a:ea typeface="+mn-ea"/>
              <a:cs typeface="+mn-cs"/>
            </a:rPr>
            <a:t>し尿処理場</a:t>
          </a:r>
          <a:r>
            <a:rPr kumimoji="1" lang="ja-JP" altLang="en-US" sz="1300">
              <a:solidFill>
                <a:schemeClr val="dk1"/>
              </a:solidFill>
              <a:effectLst/>
              <a:latin typeface="+mn-lt"/>
              <a:ea typeface="+mn-ea"/>
              <a:cs typeface="+mn-cs"/>
            </a:rPr>
            <a:t>等の建設を</a:t>
          </a:r>
          <a:r>
            <a:rPr kumimoji="1" lang="ja-JP" altLang="ja-JP" sz="1300">
              <a:solidFill>
                <a:schemeClr val="dk1"/>
              </a:solidFill>
              <a:effectLst/>
              <a:latin typeface="+mn-lt"/>
              <a:ea typeface="+mn-ea"/>
              <a:cs typeface="+mn-cs"/>
            </a:rPr>
            <a:t>進めることから、さらに公債費が増大することが予想されるため、他の投資事業の厳選と交付税措置率の高い地方債の活用に努める。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地方債残高は増加しているものの、公営企業債等繰入見込額、</a:t>
          </a:r>
          <a:r>
            <a:rPr kumimoji="1" lang="ja-JP" altLang="ja-JP" sz="1300">
              <a:solidFill>
                <a:schemeClr val="dk1"/>
              </a:solidFill>
              <a:effectLst/>
              <a:latin typeface="+mn-lt"/>
              <a:ea typeface="+mn-ea"/>
              <a:cs typeface="+mn-cs"/>
            </a:rPr>
            <a:t>退職手当負担見込額</a:t>
          </a:r>
          <a:r>
            <a:rPr kumimoji="1" lang="ja-JP" altLang="en-US" sz="1300">
              <a:solidFill>
                <a:schemeClr val="dk1"/>
              </a:solidFill>
              <a:effectLst/>
              <a:latin typeface="+mn-lt"/>
              <a:ea typeface="+mn-ea"/>
              <a:cs typeface="+mn-cs"/>
            </a:rPr>
            <a:t>が減となり</a:t>
          </a:r>
          <a:r>
            <a:rPr kumimoji="1" lang="ja-JP" altLang="ja-JP" sz="1300">
              <a:solidFill>
                <a:schemeClr val="dk1"/>
              </a:solidFill>
              <a:effectLst/>
              <a:latin typeface="+mn-lt"/>
              <a:ea typeface="+mn-ea"/>
              <a:cs typeface="+mn-cs"/>
            </a:rPr>
            <a:t>将来負担額について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減となった。しかし震災により財政調整基金を大幅に取崩したことから、充当可能財源が減少し、将来負担比率の増大につながった。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今後も第３次行財政改革プランに則り、適正な</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残高の保有に努め、</a:t>
          </a:r>
          <a:r>
            <a:rPr kumimoji="1" lang="ja-JP" altLang="ja-JP" sz="1300">
              <a:solidFill>
                <a:schemeClr val="dk1"/>
              </a:solidFill>
              <a:effectLst/>
              <a:latin typeface="+mn-lt"/>
              <a:ea typeface="+mn-ea"/>
              <a:cs typeface="+mn-cs"/>
            </a:rPr>
            <a:t>将来の負担を抑制していく</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類似団体及び大分県の平均は上回っているものの、全国平均は下回って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税収は平成２７年度比１．４％増となったが、庁舎建設等による公債費の増大により単年度の財政力指数は０．４５となった。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第２次総合計画の重点プランに沿って、</a:t>
          </a:r>
          <a:r>
            <a:rPr kumimoji="1" lang="ja-JP" altLang="en-US" sz="1300">
              <a:latin typeface="ＭＳ Ｐゴシック"/>
            </a:rPr>
            <a:t>活力あるまちづくりを展開しつつ</a:t>
          </a:r>
          <a:r>
            <a:rPr kumimoji="1" lang="ja-JP" altLang="ja-JP" sz="1300">
              <a:solidFill>
                <a:schemeClr val="dk1"/>
              </a:solidFill>
              <a:effectLst/>
              <a:latin typeface="+mn-lt"/>
              <a:ea typeface="+mn-ea"/>
              <a:cs typeface="+mn-cs"/>
            </a:rPr>
            <a:t>、人件費や経常経費の削減に</a:t>
          </a:r>
          <a:r>
            <a:rPr kumimoji="1" lang="ja-JP" altLang="en-US" sz="1300">
              <a:solidFill>
                <a:schemeClr val="dk1"/>
              </a:solidFill>
              <a:effectLst/>
              <a:latin typeface="+mn-lt"/>
              <a:ea typeface="+mn-ea"/>
              <a:cs typeface="+mn-cs"/>
            </a:rPr>
            <a:t>より、</a:t>
          </a:r>
          <a:r>
            <a:rPr kumimoji="1" lang="ja-JP" altLang="ja-JP" sz="1300">
              <a:solidFill>
                <a:schemeClr val="dk1"/>
              </a:solidFill>
              <a:effectLst/>
              <a:latin typeface="+mn-lt"/>
              <a:ea typeface="+mn-ea"/>
              <a:cs typeface="+mn-cs"/>
            </a:rPr>
            <a:t>財政基盤の強化に努める</a:t>
          </a:r>
          <a:r>
            <a:rPr kumimoji="1" lang="ja-JP" altLang="en-US" sz="1300">
              <a:latin typeface="ＭＳ Ｐゴシック"/>
            </a:rPr>
            <a:t>。</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65617</xdr:rowOff>
    </xdr:to>
    <xdr:cxnSp macro="">
      <xdr:nvCxnSpPr>
        <xdr:cNvPr id="68" name="直線コネクタ 67"/>
        <xdr:cNvCxnSpPr/>
      </xdr:nvCxnSpPr>
      <xdr:spPr>
        <a:xfrm>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45508</xdr:rowOff>
    </xdr:to>
    <xdr:cxnSp macro="">
      <xdr:nvCxnSpPr>
        <xdr:cNvPr id="71" name="直線コネクタ 70"/>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45508</xdr:rowOff>
    </xdr:from>
    <xdr:to>
      <xdr:col>4</xdr:col>
      <xdr:colOff>482600</xdr:colOff>
      <xdr:row>42</xdr:row>
      <xdr:rowOff>45508</xdr:rowOff>
    </xdr:to>
    <xdr:cxnSp macro="">
      <xdr:nvCxnSpPr>
        <xdr:cNvPr id="74" name="直線コネクタ 73"/>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45508</xdr:rowOff>
    </xdr:to>
    <xdr:cxnSp macro="">
      <xdr:nvCxnSpPr>
        <xdr:cNvPr id="77" name="直線コネクタ 76"/>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166158</xdr:rowOff>
    </xdr:from>
    <xdr:to>
      <xdr:col>6</xdr:col>
      <xdr:colOff>50800</xdr:colOff>
      <xdr:row>42</xdr:row>
      <xdr:rowOff>96308</xdr:rowOff>
    </xdr:to>
    <xdr:sp macro="" textlink="">
      <xdr:nvSpPr>
        <xdr:cNvPr id="89" name="円/楕円 88"/>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106485</xdr:rowOff>
    </xdr:from>
    <xdr:ext cx="736600" cy="259045"/>
    <xdr:sp macro="" textlink="">
      <xdr:nvSpPr>
        <xdr:cNvPr id="90" name="テキスト ボックス 89"/>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106485</xdr:rowOff>
    </xdr:from>
    <xdr:ext cx="762000" cy="259045"/>
    <xdr:sp macro="" textlink="">
      <xdr:nvSpPr>
        <xdr:cNvPr id="92" name="テキスト ボックス 91"/>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166158</xdr:rowOff>
    </xdr:from>
    <xdr:to>
      <xdr:col>3</xdr:col>
      <xdr:colOff>330200</xdr:colOff>
      <xdr:row>42</xdr:row>
      <xdr:rowOff>96308</xdr:rowOff>
    </xdr:to>
    <xdr:sp macro="" textlink="">
      <xdr:nvSpPr>
        <xdr:cNvPr id="93" name="円/楕円 92"/>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106485</xdr:rowOff>
    </xdr:from>
    <xdr:ext cx="762000" cy="259045"/>
    <xdr:sp macro="" textlink="">
      <xdr:nvSpPr>
        <xdr:cNvPr id="94" name="テキスト ボックス 93"/>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大分県</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全国平均</a:t>
          </a:r>
          <a:r>
            <a:rPr kumimoji="1" lang="ja-JP" altLang="en-US" sz="1300">
              <a:solidFill>
                <a:schemeClr val="dk1"/>
              </a:solidFill>
              <a:effectLst/>
              <a:latin typeface="+mn-lt"/>
              <a:ea typeface="+mn-ea"/>
              <a:cs typeface="+mn-cs"/>
            </a:rPr>
            <a:t>を上回っている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地方税は増収となったものの、普通交付税、各種交付金、臨時財政対策債の減により経常一般財源が減となっている。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これに対して、人件費、物件費、公債費等の経常経費充当一般財源が増となっており、経常収支比率の増につながった。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今後の施設整備事業により、平成３４年度までは公債費の増が見込まれるため、人件費、物件費の経常経費については極力削減していく必要がある。</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4717</xdr:rowOff>
    </xdr:from>
    <xdr:to>
      <xdr:col>7</xdr:col>
      <xdr:colOff>152400</xdr:colOff>
      <xdr:row>61</xdr:row>
      <xdr:rowOff>2177</xdr:rowOff>
    </xdr:to>
    <xdr:cxnSp macro="">
      <xdr:nvCxnSpPr>
        <xdr:cNvPr id="133" name="直線コネクタ 132"/>
        <xdr:cNvCxnSpPr/>
      </xdr:nvCxnSpPr>
      <xdr:spPr>
        <a:xfrm>
          <a:off x="4114800" y="10291717"/>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4717</xdr:rowOff>
    </xdr:from>
    <xdr:to>
      <xdr:col>6</xdr:col>
      <xdr:colOff>0</xdr:colOff>
      <xdr:row>60</xdr:row>
      <xdr:rowOff>111578</xdr:rowOff>
    </xdr:to>
    <xdr:cxnSp macro="">
      <xdr:nvCxnSpPr>
        <xdr:cNvPr id="136" name="直線コネクタ 135"/>
        <xdr:cNvCxnSpPr/>
      </xdr:nvCxnSpPr>
      <xdr:spPr>
        <a:xfrm flipV="1">
          <a:off x="3225800" y="10291717"/>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125367</xdr:rowOff>
    </xdr:from>
    <xdr:to>
      <xdr:col>6</xdr:col>
      <xdr:colOff>50800</xdr:colOff>
      <xdr:row>60</xdr:row>
      <xdr:rowOff>55517</xdr:rowOff>
    </xdr:to>
    <xdr:sp macro="" textlink="">
      <xdr:nvSpPr>
        <xdr:cNvPr id="137" name="フローチャート : 判断 136"/>
        <xdr:cNvSpPr/>
      </xdr:nvSpPr>
      <xdr:spPr>
        <a:xfrm>
          <a:off x="4064000" y="1024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65694</xdr:rowOff>
    </xdr:from>
    <xdr:ext cx="736600" cy="259045"/>
    <xdr:sp macro="" textlink="">
      <xdr:nvSpPr>
        <xdr:cNvPr id="138" name="テキスト ボックス 137"/>
        <xdr:cNvSpPr txBox="1"/>
      </xdr:nvSpPr>
      <xdr:spPr>
        <a:xfrm>
          <a:off x="3733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141696</xdr:rowOff>
    </xdr:from>
    <xdr:to>
      <xdr:col>4</xdr:col>
      <xdr:colOff>482600</xdr:colOff>
      <xdr:row>60</xdr:row>
      <xdr:rowOff>111578</xdr:rowOff>
    </xdr:to>
    <xdr:cxnSp macro="">
      <xdr:nvCxnSpPr>
        <xdr:cNvPr id="139" name="直線コネクタ 138"/>
        <xdr:cNvCxnSpPr/>
      </xdr:nvCxnSpPr>
      <xdr:spPr>
        <a:xfrm>
          <a:off x="2336800" y="10257246"/>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141696</xdr:rowOff>
    </xdr:from>
    <xdr:to>
      <xdr:col>3</xdr:col>
      <xdr:colOff>279400</xdr:colOff>
      <xdr:row>60</xdr:row>
      <xdr:rowOff>11612</xdr:rowOff>
    </xdr:to>
    <xdr:cxnSp macro="">
      <xdr:nvCxnSpPr>
        <xdr:cNvPr id="142" name="直線コネクタ 141"/>
        <xdr:cNvCxnSpPr/>
      </xdr:nvCxnSpPr>
      <xdr:spPr>
        <a:xfrm flipV="1">
          <a:off x="1447800" y="1025724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122827</xdr:rowOff>
    </xdr:from>
    <xdr:to>
      <xdr:col>7</xdr:col>
      <xdr:colOff>203200</xdr:colOff>
      <xdr:row>61</xdr:row>
      <xdr:rowOff>52977</xdr:rowOff>
    </xdr:to>
    <xdr:sp macro="" textlink="">
      <xdr:nvSpPr>
        <xdr:cNvPr id="152" name="円/楕円 151"/>
        <xdr:cNvSpPr/>
      </xdr:nvSpPr>
      <xdr:spPr>
        <a:xfrm>
          <a:off x="49022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94904</xdr:rowOff>
    </xdr:from>
    <xdr:ext cx="762000" cy="259045"/>
    <xdr:sp macro="" textlink="">
      <xdr:nvSpPr>
        <xdr:cNvPr id="153" name="財政構造の弾力性該当値テキスト"/>
        <xdr:cNvSpPr txBox="1"/>
      </xdr:nvSpPr>
      <xdr:spPr>
        <a:xfrm>
          <a:off x="5041900" y="1038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125367</xdr:rowOff>
    </xdr:from>
    <xdr:to>
      <xdr:col>6</xdr:col>
      <xdr:colOff>50800</xdr:colOff>
      <xdr:row>60</xdr:row>
      <xdr:rowOff>55517</xdr:rowOff>
    </xdr:to>
    <xdr:sp macro="" textlink="">
      <xdr:nvSpPr>
        <xdr:cNvPr id="154" name="円/楕円 153"/>
        <xdr:cNvSpPr/>
      </xdr:nvSpPr>
      <xdr:spPr>
        <a:xfrm>
          <a:off x="4064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40294</xdr:rowOff>
    </xdr:from>
    <xdr:ext cx="736600" cy="259045"/>
    <xdr:sp macro="" textlink="">
      <xdr:nvSpPr>
        <xdr:cNvPr id="155" name="テキスト ボックス 154"/>
        <xdr:cNvSpPr txBox="1"/>
      </xdr:nvSpPr>
      <xdr:spPr>
        <a:xfrm>
          <a:off x="3733800" y="1032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60778</xdr:rowOff>
    </xdr:from>
    <xdr:to>
      <xdr:col>4</xdr:col>
      <xdr:colOff>533400</xdr:colOff>
      <xdr:row>60</xdr:row>
      <xdr:rowOff>162378</xdr:rowOff>
    </xdr:to>
    <xdr:sp macro="" textlink="">
      <xdr:nvSpPr>
        <xdr:cNvPr id="156" name="円/楕円 155"/>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147155</xdr:rowOff>
    </xdr:from>
    <xdr:ext cx="762000" cy="259045"/>
    <xdr:sp macro="" textlink="">
      <xdr:nvSpPr>
        <xdr:cNvPr id="157" name="テキスト ボックス 156"/>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90896</xdr:rowOff>
    </xdr:from>
    <xdr:to>
      <xdr:col>3</xdr:col>
      <xdr:colOff>330200</xdr:colOff>
      <xdr:row>60</xdr:row>
      <xdr:rowOff>21046</xdr:rowOff>
    </xdr:to>
    <xdr:sp macro="" textlink="">
      <xdr:nvSpPr>
        <xdr:cNvPr id="158" name="円/楕円 157"/>
        <xdr:cNvSpPr/>
      </xdr:nvSpPr>
      <xdr:spPr>
        <a:xfrm>
          <a:off x="2286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5823</xdr:rowOff>
    </xdr:from>
    <xdr:ext cx="762000" cy="259045"/>
    <xdr:sp macro="" textlink="">
      <xdr:nvSpPr>
        <xdr:cNvPr id="159" name="テキスト ボックス 158"/>
        <xdr:cNvSpPr txBox="1"/>
      </xdr:nvSpPr>
      <xdr:spPr>
        <a:xfrm>
          <a:off x="19558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132262</xdr:rowOff>
    </xdr:from>
    <xdr:to>
      <xdr:col>2</xdr:col>
      <xdr:colOff>127000</xdr:colOff>
      <xdr:row>60</xdr:row>
      <xdr:rowOff>62412</xdr:rowOff>
    </xdr:to>
    <xdr:sp macro="" textlink="">
      <xdr:nvSpPr>
        <xdr:cNvPr id="160" name="円/楕円 159"/>
        <xdr:cNvSpPr/>
      </xdr:nvSpPr>
      <xdr:spPr>
        <a:xfrm>
          <a:off x="1397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47189</xdr:rowOff>
    </xdr:from>
    <xdr:ext cx="762000" cy="259045"/>
    <xdr:sp macro="" textlink="">
      <xdr:nvSpPr>
        <xdr:cNvPr id="161" name="テキスト ボックス 160"/>
        <xdr:cNvSpPr txBox="1"/>
      </xdr:nvSpPr>
      <xdr:spPr>
        <a:xfrm>
          <a:off x="10668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[138,563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類似団体の決算額は下回っているものの、大分県平均、全国平均を上回っている。地方公務員等共済組合負担金の減により人件費は減となったが、放課後児童健全育成事業、震災ゴミ収集運搬業務等各種委託料の増により、物件費の増につながった。</a:t>
          </a:r>
          <a:endParaRPr kumimoji="1" lang="en-US" altLang="ja-JP" sz="1300">
            <a:latin typeface="ＭＳ Ｐゴシック"/>
          </a:endParaRPr>
        </a:p>
        <a:p>
          <a:r>
            <a:rPr kumimoji="1" lang="ja-JP" altLang="en-US" sz="1300">
              <a:latin typeface="ＭＳ Ｐゴシック"/>
            </a:rPr>
            <a:t>　今後も第３次行財政改革に則り、人件費、物件費等の経常経費削減に向けて努力していく必要がある。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36531</xdr:rowOff>
    </xdr:from>
    <xdr:to>
      <xdr:col>7</xdr:col>
      <xdr:colOff>152400</xdr:colOff>
      <xdr:row>82</xdr:row>
      <xdr:rowOff>51941</xdr:rowOff>
    </xdr:to>
    <xdr:cxnSp macro="">
      <xdr:nvCxnSpPr>
        <xdr:cNvPr id="196" name="直線コネクタ 195"/>
        <xdr:cNvCxnSpPr/>
      </xdr:nvCxnSpPr>
      <xdr:spPr>
        <a:xfrm>
          <a:off x="4114800" y="14095431"/>
          <a:ext cx="8382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36531</xdr:rowOff>
    </xdr:from>
    <xdr:to>
      <xdr:col>6</xdr:col>
      <xdr:colOff>0</xdr:colOff>
      <xdr:row>82</xdr:row>
      <xdr:rowOff>40873</xdr:rowOff>
    </xdr:to>
    <xdr:cxnSp macro="">
      <xdr:nvCxnSpPr>
        <xdr:cNvPr id="199" name="直線コネクタ 198"/>
        <xdr:cNvCxnSpPr/>
      </xdr:nvCxnSpPr>
      <xdr:spPr>
        <a:xfrm flipV="1">
          <a:off x="3225800" y="14095431"/>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22223</xdr:rowOff>
    </xdr:from>
    <xdr:to>
      <xdr:col>6</xdr:col>
      <xdr:colOff>50800</xdr:colOff>
      <xdr:row>82</xdr:row>
      <xdr:rowOff>123823</xdr:rowOff>
    </xdr:to>
    <xdr:sp macro="" textlink="">
      <xdr:nvSpPr>
        <xdr:cNvPr id="200" name="フローチャート : 判断 199"/>
        <xdr:cNvSpPr/>
      </xdr:nvSpPr>
      <xdr:spPr>
        <a:xfrm>
          <a:off x="4064000" y="1408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108600</xdr:rowOff>
    </xdr:from>
    <xdr:ext cx="736600" cy="259045"/>
    <xdr:sp macro="" textlink="">
      <xdr:nvSpPr>
        <xdr:cNvPr id="201" name="テキスト ボックス 200"/>
        <xdr:cNvSpPr txBox="1"/>
      </xdr:nvSpPr>
      <xdr:spPr>
        <a:xfrm>
          <a:off x="3733800" y="1416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155570</xdr:rowOff>
    </xdr:from>
    <xdr:to>
      <xdr:col>4</xdr:col>
      <xdr:colOff>482600</xdr:colOff>
      <xdr:row>82</xdr:row>
      <xdr:rowOff>40873</xdr:rowOff>
    </xdr:to>
    <xdr:cxnSp macro="">
      <xdr:nvCxnSpPr>
        <xdr:cNvPr id="202" name="直線コネクタ 201"/>
        <xdr:cNvCxnSpPr/>
      </xdr:nvCxnSpPr>
      <xdr:spPr>
        <a:xfrm>
          <a:off x="2336800" y="14043020"/>
          <a:ext cx="889000" cy="5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155570</xdr:rowOff>
    </xdr:from>
    <xdr:to>
      <xdr:col>3</xdr:col>
      <xdr:colOff>279400</xdr:colOff>
      <xdr:row>82</xdr:row>
      <xdr:rowOff>18473</xdr:rowOff>
    </xdr:to>
    <xdr:cxnSp macro="">
      <xdr:nvCxnSpPr>
        <xdr:cNvPr id="205" name="直線コネクタ 204"/>
        <xdr:cNvCxnSpPr/>
      </xdr:nvCxnSpPr>
      <xdr:spPr>
        <a:xfrm flipV="1">
          <a:off x="1447800" y="14043020"/>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1141</xdr:rowOff>
    </xdr:from>
    <xdr:to>
      <xdr:col>7</xdr:col>
      <xdr:colOff>203200</xdr:colOff>
      <xdr:row>82</xdr:row>
      <xdr:rowOff>102741</xdr:rowOff>
    </xdr:to>
    <xdr:sp macro="" textlink="">
      <xdr:nvSpPr>
        <xdr:cNvPr id="215" name="円/楕円 214"/>
        <xdr:cNvSpPr/>
      </xdr:nvSpPr>
      <xdr:spPr>
        <a:xfrm>
          <a:off x="4902200" y="1406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17668</xdr:rowOff>
    </xdr:from>
    <xdr:ext cx="762000" cy="259045"/>
    <xdr:sp macro="" textlink="">
      <xdr:nvSpPr>
        <xdr:cNvPr id="216" name="人件費・物件費等の状況該当値テキスト"/>
        <xdr:cNvSpPr txBox="1"/>
      </xdr:nvSpPr>
      <xdr:spPr>
        <a:xfrm>
          <a:off x="5041900" y="1390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138,563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157181</xdr:rowOff>
    </xdr:from>
    <xdr:to>
      <xdr:col>6</xdr:col>
      <xdr:colOff>50800</xdr:colOff>
      <xdr:row>82</xdr:row>
      <xdr:rowOff>87331</xdr:rowOff>
    </xdr:to>
    <xdr:sp macro="" textlink="">
      <xdr:nvSpPr>
        <xdr:cNvPr id="217" name="円/楕円 216"/>
        <xdr:cNvSpPr/>
      </xdr:nvSpPr>
      <xdr:spPr>
        <a:xfrm>
          <a:off x="4064000" y="140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97508</xdr:rowOff>
    </xdr:from>
    <xdr:ext cx="736600" cy="259045"/>
    <xdr:sp macro="" textlink="">
      <xdr:nvSpPr>
        <xdr:cNvPr id="218" name="テキスト ボックス 217"/>
        <xdr:cNvSpPr txBox="1"/>
      </xdr:nvSpPr>
      <xdr:spPr>
        <a:xfrm>
          <a:off x="3733800" y="1381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161523</xdr:rowOff>
    </xdr:from>
    <xdr:to>
      <xdr:col>4</xdr:col>
      <xdr:colOff>533400</xdr:colOff>
      <xdr:row>82</xdr:row>
      <xdr:rowOff>91673</xdr:rowOff>
    </xdr:to>
    <xdr:sp macro="" textlink="">
      <xdr:nvSpPr>
        <xdr:cNvPr id="219" name="円/楕円 218"/>
        <xdr:cNvSpPr/>
      </xdr:nvSpPr>
      <xdr:spPr>
        <a:xfrm>
          <a:off x="3175000" y="140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101850</xdr:rowOff>
    </xdr:from>
    <xdr:ext cx="762000" cy="259045"/>
    <xdr:sp macro="" textlink="">
      <xdr:nvSpPr>
        <xdr:cNvPr id="220" name="テキスト ボックス 219"/>
        <xdr:cNvSpPr txBox="1"/>
      </xdr:nvSpPr>
      <xdr:spPr>
        <a:xfrm>
          <a:off x="2844800" y="138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104770</xdr:rowOff>
    </xdr:from>
    <xdr:to>
      <xdr:col>3</xdr:col>
      <xdr:colOff>330200</xdr:colOff>
      <xdr:row>82</xdr:row>
      <xdr:rowOff>34920</xdr:rowOff>
    </xdr:to>
    <xdr:sp macro="" textlink="">
      <xdr:nvSpPr>
        <xdr:cNvPr id="221" name="円/楕円 220"/>
        <xdr:cNvSpPr/>
      </xdr:nvSpPr>
      <xdr:spPr>
        <a:xfrm>
          <a:off x="2286000" y="139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45097</xdr:rowOff>
    </xdr:from>
    <xdr:ext cx="762000" cy="259045"/>
    <xdr:sp macro="" textlink="">
      <xdr:nvSpPr>
        <xdr:cNvPr id="222" name="テキスト ボックス 221"/>
        <xdr:cNvSpPr txBox="1"/>
      </xdr:nvSpPr>
      <xdr:spPr>
        <a:xfrm>
          <a:off x="1955800" y="137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139123</xdr:rowOff>
    </xdr:from>
    <xdr:to>
      <xdr:col>2</xdr:col>
      <xdr:colOff>127000</xdr:colOff>
      <xdr:row>82</xdr:row>
      <xdr:rowOff>69273</xdr:rowOff>
    </xdr:to>
    <xdr:sp macro="" textlink="">
      <xdr:nvSpPr>
        <xdr:cNvPr id="223" name="円/楕円 222"/>
        <xdr:cNvSpPr/>
      </xdr:nvSpPr>
      <xdr:spPr>
        <a:xfrm>
          <a:off x="1397000" y="140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79450</xdr:rowOff>
    </xdr:from>
    <xdr:ext cx="762000" cy="259045"/>
    <xdr:sp macro="" textlink="">
      <xdr:nvSpPr>
        <xdr:cNvPr id="224" name="テキスト ボックス 223"/>
        <xdr:cNvSpPr txBox="1"/>
      </xdr:nvSpPr>
      <xdr:spPr>
        <a:xfrm>
          <a:off x="1066800" y="1379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134,402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給与制度の改正により、前年度より</a:t>
          </a:r>
          <a:r>
            <a:rPr kumimoji="1" lang="en-US" altLang="ja-JP" sz="1300">
              <a:latin typeface="ＭＳ Ｐゴシック"/>
            </a:rPr>
            <a:t>2.4</a:t>
          </a:r>
          <a:r>
            <a:rPr kumimoji="1" lang="ja-JP" altLang="en-US" sz="1300">
              <a:latin typeface="ＭＳ Ｐゴシック"/>
            </a:rPr>
            <a:t>ポイント減少しているが、類似団体や全国平均と比べると依然として高い状況にある。</a:t>
          </a:r>
          <a:endParaRPr kumimoji="1" lang="en-US" altLang="ja-JP" sz="1300">
            <a:latin typeface="ＭＳ Ｐゴシック"/>
          </a:endParaRPr>
        </a:p>
        <a:p>
          <a:r>
            <a:rPr kumimoji="1" lang="ja-JP" altLang="en-US" sz="1300">
              <a:latin typeface="ＭＳ Ｐゴシック"/>
            </a:rPr>
            <a:t>　今後も適宜給与体系の点検を行い、より一層の適正化に努める。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19686</xdr:rowOff>
    </xdr:from>
    <xdr:to>
      <xdr:col>24</xdr:col>
      <xdr:colOff>558800</xdr:colOff>
      <xdr:row>85</xdr:row>
      <xdr:rowOff>164464</xdr:rowOff>
    </xdr:to>
    <xdr:cxnSp macro="">
      <xdr:nvCxnSpPr>
        <xdr:cNvPr id="254" name="直線コネクタ 253"/>
        <xdr:cNvCxnSpPr/>
      </xdr:nvCxnSpPr>
      <xdr:spPr>
        <a:xfrm flipV="1">
          <a:off x="16179800" y="14592936"/>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98107</xdr:rowOff>
    </xdr:from>
    <xdr:to>
      <xdr:col>23</xdr:col>
      <xdr:colOff>406400</xdr:colOff>
      <xdr:row>85</xdr:row>
      <xdr:rowOff>164464</xdr:rowOff>
    </xdr:to>
    <xdr:cxnSp macro="">
      <xdr:nvCxnSpPr>
        <xdr:cNvPr id="257" name="直線コネクタ 256"/>
        <xdr:cNvCxnSpPr/>
      </xdr:nvCxnSpPr>
      <xdr:spPr>
        <a:xfrm>
          <a:off x="15290800" y="14671357"/>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58" name="フローチャート : 判断 257"/>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59" name="テキスト ボックス 258"/>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85</xdr:row>
      <xdr:rowOff>98107</xdr:rowOff>
    </xdr:to>
    <xdr:cxnSp macro="">
      <xdr:nvCxnSpPr>
        <xdr:cNvPr id="260" name="直線コネクタ 259"/>
        <xdr:cNvCxnSpPr/>
      </xdr:nvCxnSpPr>
      <xdr:spPr>
        <a:xfrm>
          <a:off x="14401800" y="146472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88</xdr:row>
      <xdr:rowOff>120650</xdr:rowOff>
    </xdr:to>
    <xdr:cxnSp macro="">
      <xdr:nvCxnSpPr>
        <xdr:cNvPr id="263" name="直線コネクタ 262"/>
        <xdr:cNvCxnSpPr/>
      </xdr:nvCxnSpPr>
      <xdr:spPr>
        <a:xfrm flipV="1">
          <a:off x="13512800" y="14647227"/>
          <a:ext cx="889000" cy="56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140336</xdr:rowOff>
    </xdr:from>
    <xdr:to>
      <xdr:col>24</xdr:col>
      <xdr:colOff>609600</xdr:colOff>
      <xdr:row>85</xdr:row>
      <xdr:rowOff>70486</xdr:rowOff>
    </xdr:to>
    <xdr:sp macro="" textlink="">
      <xdr:nvSpPr>
        <xdr:cNvPr id="273" name="円/楕円 272"/>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112413</xdr:rowOff>
    </xdr:from>
    <xdr:ext cx="762000" cy="259045"/>
    <xdr:sp macro="" textlink="">
      <xdr:nvSpPr>
        <xdr:cNvPr id="274" name="給与水準   （国との比較）該当値テキスト"/>
        <xdr:cNvSpPr txBox="1"/>
      </xdr:nvSpPr>
      <xdr:spPr>
        <a:xfrm>
          <a:off x="17106900" y="1451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113664</xdr:rowOff>
    </xdr:from>
    <xdr:to>
      <xdr:col>23</xdr:col>
      <xdr:colOff>457200</xdr:colOff>
      <xdr:row>86</xdr:row>
      <xdr:rowOff>43814</xdr:rowOff>
    </xdr:to>
    <xdr:sp macro="" textlink="">
      <xdr:nvSpPr>
        <xdr:cNvPr id="275" name="円/楕円 274"/>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28591</xdr:rowOff>
    </xdr:from>
    <xdr:ext cx="736600" cy="259045"/>
    <xdr:sp macro="" textlink="">
      <xdr:nvSpPr>
        <xdr:cNvPr id="276" name="テキスト ボックス 275"/>
        <xdr:cNvSpPr txBox="1"/>
      </xdr:nvSpPr>
      <xdr:spPr>
        <a:xfrm>
          <a:off x="15798800" y="1477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47307</xdr:rowOff>
    </xdr:from>
    <xdr:to>
      <xdr:col>22</xdr:col>
      <xdr:colOff>254000</xdr:colOff>
      <xdr:row>85</xdr:row>
      <xdr:rowOff>148907</xdr:rowOff>
    </xdr:to>
    <xdr:sp macro="" textlink="">
      <xdr:nvSpPr>
        <xdr:cNvPr id="277" name="円/楕円 276"/>
        <xdr:cNvSpPr/>
      </xdr:nvSpPr>
      <xdr:spPr>
        <a:xfrm>
          <a:off x="15240000" y="14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133684</xdr:rowOff>
    </xdr:from>
    <xdr:ext cx="762000" cy="259045"/>
    <xdr:sp macro="" textlink="">
      <xdr:nvSpPr>
        <xdr:cNvPr id="278" name="テキスト ボックス 277"/>
        <xdr:cNvSpPr txBox="1"/>
      </xdr:nvSpPr>
      <xdr:spPr>
        <a:xfrm>
          <a:off x="14909800" y="1470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23177</xdr:rowOff>
    </xdr:from>
    <xdr:to>
      <xdr:col>21</xdr:col>
      <xdr:colOff>50800</xdr:colOff>
      <xdr:row>85</xdr:row>
      <xdr:rowOff>124777</xdr:rowOff>
    </xdr:to>
    <xdr:sp macro="" textlink="">
      <xdr:nvSpPr>
        <xdr:cNvPr id="279" name="円/楕円 278"/>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109554</xdr:rowOff>
    </xdr:from>
    <xdr:ext cx="762000" cy="259045"/>
    <xdr:sp macro="" textlink="">
      <xdr:nvSpPr>
        <xdr:cNvPr id="280" name="テキスト ボックス 279"/>
        <xdr:cNvSpPr txBox="1"/>
      </xdr:nvSpPr>
      <xdr:spPr>
        <a:xfrm>
          <a:off x="14020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1" name="円/楕円 280"/>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156227</xdr:rowOff>
    </xdr:from>
    <xdr:ext cx="762000" cy="259045"/>
    <xdr:sp macro="" textlink="">
      <xdr:nvSpPr>
        <xdr:cNvPr id="282" name="テキスト ボックス 281"/>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平成１７</a:t>
          </a:r>
          <a:r>
            <a:rPr kumimoji="1" lang="ja-JP" altLang="ja-JP" sz="1300">
              <a:solidFill>
                <a:schemeClr val="dk1"/>
              </a:solidFill>
              <a:effectLst/>
              <a:latin typeface="+mn-lt"/>
              <a:ea typeface="+mn-ea"/>
              <a:cs typeface="+mn-cs"/>
            </a:rPr>
            <a:t>年度の合併以降、第２次行財政改革による「職員数を３０４人とする」目標の達成に向け人員の削減に取り組んでいるものの、全国、県内平均や類似団体を上回っている。</a:t>
          </a:r>
          <a:endParaRPr lang="ja-JP" altLang="ja-JP" sz="1300">
            <a:effectLst/>
          </a:endParaRPr>
        </a:p>
        <a:p>
          <a:r>
            <a:rPr kumimoji="1" lang="ja-JP" altLang="ja-JP" sz="1300">
              <a:solidFill>
                <a:schemeClr val="dk1"/>
              </a:solidFill>
              <a:effectLst/>
              <a:latin typeface="+mn-lt"/>
              <a:ea typeface="+mn-ea"/>
              <a:cs typeface="+mn-cs"/>
            </a:rPr>
            <a:t>　今後は、</a:t>
          </a:r>
          <a:r>
            <a:rPr kumimoji="1" lang="ja-JP" altLang="en-US" sz="1300">
              <a:solidFill>
                <a:schemeClr val="dk1"/>
              </a:solidFill>
              <a:effectLst/>
              <a:latin typeface="+mn-lt"/>
              <a:ea typeface="+mn-ea"/>
              <a:cs typeface="+mn-cs"/>
            </a:rPr>
            <a:t>組織や事業の</a:t>
          </a:r>
          <a:r>
            <a:rPr kumimoji="1" lang="ja-JP" altLang="ja-JP" sz="1300">
              <a:solidFill>
                <a:schemeClr val="dk1"/>
              </a:solidFill>
              <a:effectLst/>
              <a:latin typeface="+mn-lt"/>
              <a:ea typeface="+mn-ea"/>
              <a:cs typeface="+mn-cs"/>
            </a:rPr>
            <a:t>見直し</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行う中で</a:t>
          </a:r>
          <a:r>
            <a:rPr kumimoji="1" lang="ja-JP" altLang="en-US" sz="1300">
              <a:solidFill>
                <a:schemeClr val="dk1"/>
              </a:solidFill>
              <a:effectLst/>
              <a:latin typeface="+mn-lt"/>
              <a:ea typeface="+mn-ea"/>
              <a:cs typeface="+mn-cs"/>
            </a:rPr>
            <a:t>、より適切な定員管理に努める。 </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108796</xdr:rowOff>
    </xdr:from>
    <xdr:to>
      <xdr:col>24</xdr:col>
      <xdr:colOff>558800</xdr:colOff>
      <xdr:row>62</xdr:row>
      <xdr:rowOff>124883</xdr:rowOff>
    </xdr:to>
    <xdr:cxnSp macro="">
      <xdr:nvCxnSpPr>
        <xdr:cNvPr id="319" name="直線コネクタ 318"/>
        <xdr:cNvCxnSpPr/>
      </xdr:nvCxnSpPr>
      <xdr:spPr>
        <a:xfrm>
          <a:off x="16179800" y="1073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0"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95008</xdr:rowOff>
    </xdr:from>
    <xdr:to>
      <xdr:col>23</xdr:col>
      <xdr:colOff>406400</xdr:colOff>
      <xdr:row>62</xdr:row>
      <xdr:rowOff>108796</xdr:rowOff>
    </xdr:to>
    <xdr:cxnSp macro="">
      <xdr:nvCxnSpPr>
        <xdr:cNvPr id="322" name="直線コネクタ 321"/>
        <xdr:cNvCxnSpPr/>
      </xdr:nvCxnSpPr>
      <xdr:spPr>
        <a:xfrm>
          <a:off x="15290800" y="1072490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89263</xdr:rowOff>
    </xdr:from>
    <xdr:to>
      <xdr:col>23</xdr:col>
      <xdr:colOff>457200</xdr:colOff>
      <xdr:row>62</xdr:row>
      <xdr:rowOff>19413</xdr:rowOff>
    </xdr:to>
    <xdr:sp macro="" textlink="">
      <xdr:nvSpPr>
        <xdr:cNvPr id="323" name="フローチャート : 判断 322"/>
        <xdr:cNvSpPr/>
      </xdr:nvSpPr>
      <xdr:spPr>
        <a:xfrm>
          <a:off x="16129000" y="1054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29590</xdr:rowOff>
    </xdr:from>
    <xdr:ext cx="736600" cy="259045"/>
    <xdr:sp macro="" textlink="">
      <xdr:nvSpPr>
        <xdr:cNvPr id="324" name="テキスト ボックス 323"/>
        <xdr:cNvSpPr txBox="1"/>
      </xdr:nvSpPr>
      <xdr:spPr>
        <a:xfrm>
          <a:off x="15798800" y="1031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93859</xdr:rowOff>
    </xdr:from>
    <xdr:to>
      <xdr:col>22</xdr:col>
      <xdr:colOff>203200</xdr:colOff>
      <xdr:row>62</xdr:row>
      <xdr:rowOff>95008</xdr:rowOff>
    </xdr:to>
    <xdr:cxnSp macro="">
      <xdr:nvCxnSpPr>
        <xdr:cNvPr id="325" name="直線コネクタ 324"/>
        <xdr:cNvCxnSpPr/>
      </xdr:nvCxnSpPr>
      <xdr:spPr>
        <a:xfrm>
          <a:off x="14401800" y="1072375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27" name="テキスト ボックス 326"/>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73176</xdr:rowOff>
    </xdr:from>
    <xdr:to>
      <xdr:col>21</xdr:col>
      <xdr:colOff>0</xdr:colOff>
      <xdr:row>62</xdr:row>
      <xdr:rowOff>93859</xdr:rowOff>
    </xdr:to>
    <xdr:cxnSp macro="">
      <xdr:nvCxnSpPr>
        <xdr:cNvPr id="328" name="直線コネクタ 327"/>
        <xdr:cNvCxnSpPr/>
      </xdr:nvCxnSpPr>
      <xdr:spPr>
        <a:xfrm>
          <a:off x="13512800" y="1070307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2" name="テキスト ボックス 331"/>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74083</xdr:rowOff>
    </xdr:from>
    <xdr:to>
      <xdr:col>24</xdr:col>
      <xdr:colOff>609600</xdr:colOff>
      <xdr:row>63</xdr:row>
      <xdr:rowOff>4233</xdr:rowOff>
    </xdr:to>
    <xdr:sp macro="" textlink="">
      <xdr:nvSpPr>
        <xdr:cNvPr id="338" name="円/楕円 337"/>
        <xdr:cNvSpPr/>
      </xdr:nvSpPr>
      <xdr:spPr>
        <a:xfrm>
          <a:off x="16967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46160</xdr:rowOff>
    </xdr:from>
    <xdr:ext cx="762000" cy="259045"/>
    <xdr:sp macro="" textlink="">
      <xdr:nvSpPr>
        <xdr:cNvPr id="339" name="定員管理の状況該当値テキスト"/>
        <xdr:cNvSpPr txBox="1"/>
      </xdr:nvSpPr>
      <xdr:spPr>
        <a:xfrm>
          <a:off x="17106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57996</xdr:rowOff>
    </xdr:from>
    <xdr:to>
      <xdr:col>23</xdr:col>
      <xdr:colOff>457200</xdr:colOff>
      <xdr:row>62</xdr:row>
      <xdr:rowOff>159596</xdr:rowOff>
    </xdr:to>
    <xdr:sp macro="" textlink="">
      <xdr:nvSpPr>
        <xdr:cNvPr id="340" name="円/楕円 339"/>
        <xdr:cNvSpPr/>
      </xdr:nvSpPr>
      <xdr:spPr>
        <a:xfrm>
          <a:off x="16129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144373</xdr:rowOff>
    </xdr:from>
    <xdr:ext cx="736600" cy="259045"/>
    <xdr:sp macro="" textlink="">
      <xdr:nvSpPr>
        <xdr:cNvPr id="341" name="テキスト ボックス 340"/>
        <xdr:cNvSpPr txBox="1"/>
      </xdr:nvSpPr>
      <xdr:spPr>
        <a:xfrm>
          <a:off x="15798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44208</xdr:rowOff>
    </xdr:from>
    <xdr:to>
      <xdr:col>22</xdr:col>
      <xdr:colOff>254000</xdr:colOff>
      <xdr:row>62</xdr:row>
      <xdr:rowOff>145808</xdr:rowOff>
    </xdr:to>
    <xdr:sp macro="" textlink="">
      <xdr:nvSpPr>
        <xdr:cNvPr id="342" name="円/楕円 341"/>
        <xdr:cNvSpPr/>
      </xdr:nvSpPr>
      <xdr:spPr>
        <a:xfrm>
          <a:off x="15240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130585</xdr:rowOff>
    </xdr:from>
    <xdr:ext cx="762000" cy="259045"/>
    <xdr:sp macro="" textlink="">
      <xdr:nvSpPr>
        <xdr:cNvPr id="343" name="テキスト ボックス 342"/>
        <xdr:cNvSpPr txBox="1"/>
      </xdr:nvSpPr>
      <xdr:spPr>
        <a:xfrm>
          <a:off x="14909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43059</xdr:rowOff>
    </xdr:from>
    <xdr:to>
      <xdr:col>21</xdr:col>
      <xdr:colOff>50800</xdr:colOff>
      <xdr:row>62</xdr:row>
      <xdr:rowOff>144659</xdr:rowOff>
    </xdr:to>
    <xdr:sp macro="" textlink="">
      <xdr:nvSpPr>
        <xdr:cNvPr id="344" name="円/楕円 343"/>
        <xdr:cNvSpPr/>
      </xdr:nvSpPr>
      <xdr:spPr>
        <a:xfrm>
          <a:off x="14351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129436</xdr:rowOff>
    </xdr:from>
    <xdr:ext cx="762000" cy="259045"/>
    <xdr:sp macro="" textlink="">
      <xdr:nvSpPr>
        <xdr:cNvPr id="345" name="テキスト ボックス 344"/>
        <xdr:cNvSpPr txBox="1"/>
      </xdr:nvSpPr>
      <xdr:spPr>
        <a:xfrm>
          <a:off x="14020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22376</xdr:rowOff>
    </xdr:from>
    <xdr:to>
      <xdr:col>19</xdr:col>
      <xdr:colOff>533400</xdr:colOff>
      <xdr:row>62</xdr:row>
      <xdr:rowOff>123976</xdr:rowOff>
    </xdr:to>
    <xdr:sp macro="" textlink="">
      <xdr:nvSpPr>
        <xdr:cNvPr id="346" name="円/楕円 345"/>
        <xdr:cNvSpPr/>
      </xdr:nvSpPr>
      <xdr:spPr>
        <a:xfrm>
          <a:off x="13462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108753</xdr:rowOff>
    </xdr:from>
    <xdr:ext cx="762000" cy="259045"/>
    <xdr:sp macro="" textlink="">
      <xdr:nvSpPr>
        <xdr:cNvPr id="347" name="テキスト ボックス 346"/>
        <xdr:cNvSpPr txBox="1"/>
      </xdr:nvSpPr>
      <xdr:spPr>
        <a:xfrm>
          <a:off x="13131800" y="107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下回ったものの、全国平均及び大分県平均を上回っている。主な要因としては、庁舎建設、幼稚園施設整備等で借入した合併特例債や消防庁舎（庄内・湯布院）建設事業で借入した緊急防災事業債に係る償還が増加したためである。</a:t>
          </a:r>
          <a:endParaRPr kumimoji="1" lang="en-US" altLang="ja-JP" sz="1300">
            <a:latin typeface="ＭＳ Ｐゴシック"/>
          </a:endParaRPr>
        </a:p>
        <a:p>
          <a:r>
            <a:rPr kumimoji="1" lang="ja-JP" altLang="en-US" sz="1300">
              <a:latin typeface="ＭＳ Ｐゴシック"/>
            </a:rPr>
            <a:t>　今後も複合施設等の施設整備により、平成３４年度までは増加が予想されるが、適正な事業規模により発行額の抑制を図る必要がある。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149225</xdr:rowOff>
    </xdr:from>
    <xdr:to>
      <xdr:col>24</xdr:col>
      <xdr:colOff>558800</xdr:colOff>
      <xdr:row>36</xdr:row>
      <xdr:rowOff>159279</xdr:rowOff>
    </xdr:to>
    <xdr:cxnSp macro="">
      <xdr:nvCxnSpPr>
        <xdr:cNvPr id="381" name="直線コネクタ 380"/>
        <xdr:cNvCxnSpPr/>
      </xdr:nvCxnSpPr>
      <xdr:spPr>
        <a:xfrm>
          <a:off x="16179800" y="63214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144056</xdr:rowOff>
    </xdr:from>
    <xdr:ext cx="762000" cy="259045"/>
    <xdr:sp macro="" textlink="">
      <xdr:nvSpPr>
        <xdr:cNvPr id="382" name="公債費負担の状況平均値テキスト"/>
        <xdr:cNvSpPr txBox="1"/>
      </xdr:nvSpPr>
      <xdr:spPr>
        <a:xfrm>
          <a:off x="17106900" y="6316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145203</xdr:rowOff>
    </xdr:from>
    <xdr:to>
      <xdr:col>23</xdr:col>
      <xdr:colOff>406400</xdr:colOff>
      <xdr:row>36</xdr:row>
      <xdr:rowOff>149225</xdr:rowOff>
    </xdr:to>
    <xdr:cxnSp macro="">
      <xdr:nvCxnSpPr>
        <xdr:cNvPr id="384" name="直線コネクタ 383"/>
        <xdr:cNvCxnSpPr/>
      </xdr:nvCxnSpPr>
      <xdr:spPr>
        <a:xfrm>
          <a:off x="15290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36</xdr:row>
      <xdr:rowOff>150707</xdr:rowOff>
    </xdr:from>
    <xdr:to>
      <xdr:col>23</xdr:col>
      <xdr:colOff>457200</xdr:colOff>
      <xdr:row>37</xdr:row>
      <xdr:rowOff>80857</xdr:rowOff>
    </xdr:to>
    <xdr:sp macro="" textlink="">
      <xdr:nvSpPr>
        <xdr:cNvPr id="385" name="フローチャート : 判断 384"/>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65634</xdr:rowOff>
    </xdr:from>
    <xdr:ext cx="736600" cy="259045"/>
    <xdr:sp macro="" textlink="">
      <xdr:nvSpPr>
        <xdr:cNvPr id="386" name="テキスト ボックス 385"/>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145203</xdr:rowOff>
    </xdr:from>
    <xdr:to>
      <xdr:col>22</xdr:col>
      <xdr:colOff>203200</xdr:colOff>
      <xdr:row>36</xdr:row>
      <xdr:rowOff>149225</xdr:rowOff>
    </xdr:to>
    <xdr:cxnSp macro="">
      <xdr:nvCxnSpPr>
        <xdr:cNvPr id="387" name="直線コネクタ 386"/>
        <xdr:cNvCxnSpPr/>
      </xdr:nvCxnSpPr>
      <xdr:spPr>
        <a:xfrm flipV="1">
          <a:off x="14401800" y="631740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89" name="テキスト ボックス 388"/>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149225</xdr:rowOff>
    </xdr:from>
    <xdr:to>
      <xdr:col>21</xdr:col>
      <xdr:colOff>0</xdr:colOff>
      <xdr:row>36</xdr:row>
      <xdr:rowOff>153247</xdr:rowOff>
    </xdr:to>
    <xdr:cxnSp macro="">
      <xdr:nvCxnSpPr>
        <xdr:cNvPr id="390" name="直線コネクタ 389"/>
        <xdr:cNvCxnSpPr/>
      </xdr:nvCxnSpPr>
      <xdr:spPr>
        <a:xfrm flipV="1">
          <a:off x="13512800" y="63214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2" name="テキスト ボックス 391"/>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4" name="テキスト ボックス 393"/>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108479</xdr:rowOff>
    </xdr:from>
    <xdr:to>
      <xdr:col>24</xdr:col>
      <xdr:colOff>609600</xdr:colOff>
      <xdr:row>37</xdr:row>
      <xdr:rowOff>38629</xdr:rowOff>
    </xdr:to>
    <xdr:sp macro="" textlink="">
      <xdr:nvSpPr>
        <xdr:cNvPr id="400" name="円/楕円 399"/>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29756</xdr:rowOff>
    </xdr:from>
    <xdr:ext cx="762000" cy="259045"/>
    <xdr:sp macro="" textlink="">
      <xdr:nvSpPr>
        <xdr:cNvPr id="401" name="公債費負担の状況該当値テキスト"/>
        <xdr:cNvSpPr txBox="1"/>
      </xdr:nvSpPr>
      <xdr:spPr>
        <a:xfrm>
          <a:off x="17106900" y="620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98425</xdr:rowOff>
    </xdr:from>
    <xdr:to>
      <xdr:col>23</xdr:col>
      <xdr:colOff>457200</xdr:colOff>
      <xdr:row>37</xdr:row>
      <xdr:rowOff>28575</xdr:rowOff>
    </xdr:to>
    <xdr:sp macro="" textlink="">
      <xdr:nvSpPr>
        <xdr:cNvPr id="402" name="円/楕円 401"/>
        <xdr:cNvSpPr/>
      </xdr:nvSpPr>
      <xdr:spPr>
        <a:xfrm>
          <a:off x="16129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38752</xdr:rowOff>
    </xdr:from>
    <xdr:ext cx="736600" cy="259045"/>
    <xdr:sp macro="" textlink="">
      <xdr:nvSpPr>
        <xdr:cNvPr id="403" name="テキスト ボックス 402"/>
        <xdr:cNvSpPr txBox="1"/>
      </xdr:nvSpPr>
      <xdr:spPr>
        <a:xfrm>
          <a:off x="15798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94403</xdr:rowOff>
    </xdr:from>
    <xdr:to>
      <xdr:col>22</xdr:col>
      <xdr:colOff>254000</xdr:colOff>
      <xdr:row>37</xdr:row>
      <xdr:rowOff>24553</xdr:rowOff>
    </xdr:to>
    <xdr:sp macro="" textlink="">
      <xdr:nvSpPr>
        <xdr:cNvPr id="404" name="円/楕円 403"/>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34730</xdr:rowOff>
    </xdr:from>
    <xdr:ext cx="762000" cy="259045"/>
    <xdr:sp macro="" textlink="">
      <xdr:nvSpPr>
        <xdr:cNvPr id="405" name="テキスト ボックス 404"/>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98425</xdr:rowOff>
    </xdr:from>
    <xdr:to>
      <xdr:col>21</xdr:col>
      <xdr:colOff>50800</xdr:colOff>
      <xdr:row>37</xdr:row>
      <xdr:rowOff>28575</xdr:rowOff>
    </xdr:to>
    <xdr:sp macro="" textlink="">
      <xdr:nvSpPr>
        <xdr:cNvPr id="406" name="円/楕円 405"/>
        <xdr:cNvSpPr/>
      </xdr:nvSpPr>
      <xdr:spPr>
        <a:xfrm>
          <a:off x="14351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38752</xdr:rowOff>
    </xdr:from>
    <xdr:ext cx="762000" cy="259045"/>
    <xdr:sp macro="" textlink="">
      <xdr:nvSpPr>
        <xdr:cNvPr id="407" name="テキスト ボックス 406"/>
        <xdr:cNvSpPr txBox="1"/>
      </xdr:nvSpPr>
      <xdr:spPr>
        <a:xfrm>
          <a:off x="14020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102447</xdr:rowOff>
    </xdr:from>
    <xdr:to>
      <xdr:col>19</xdr:col>
      <xdr:colOff>533400</xdr:colOff>
      <xdr:row>37</xdr:row>
      <xdr:rowOff>32597</xdr:rowOff>
    </xdr:to>
    <xdr:sp macro="" textlink="">
      <xdr:nvSpPr>
        <xdr:cNvPr id="408" name="円/楕円 407"/>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42774</xdr:rowOff>
    </xdr:from>
    <xdr:ext cx="762000" cy="259045"/>
    <xdr:sp macro="" textlink="">
      <xdr:nvSpPr>
        <xdr:cNvPr id="409" name="テキスト ボックス 408"/>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類似団体、全国平均を下回ったものの、前年度から</a:t>
          </a:r>
          <a:r>
            <a:rPr kumimoji="1" lang="en-US" altLang="ja-JP" sz="1300">
              <a:solidFill>
                <a:schemeClr val="dk1"/>
              </a:solidFill>
              <a:effectLst/>
              <a:latin typeface="+mn-lt"/>
              <a:ea typeface="+mn-ea"/>
              <a:cs typeface="+mn-cs"/>
            </a:rPr>
            <a:t>6.2</a:t>
          </a:r>
          <a:r>
            <a:rPr kumimoji="1" lang="ja-JP" altLang="ja-JP" sz="1300">
              <a:solidFill>
                <a:schemeClr val="dk1"/>
              </a:solidFill>
              <a:effectLst/>
              <a:latin typeface="+mn-lt"/>
              <a:ea typeface="+mn-ea"/>
              <a:cs typeface="+mn-cs"/>
            </a:rPr>
            <a:t>ポイントの上昇となった。</a:t>
          </a:r>
          <a:r>
            <a:rPr kumimoji="1" lang="ja-JP" altLang="en-US" sz="1300">
              <a:solidFill>
                <a:schemeClr val="dk1"/>
              </a:solidFill>
              <a:effectLst/>
              <a:latin typeface="+mn-lt"/>
              <a:ea typeface="+mn-ea"/>
              <a:cs typeface="+mn-cs"/>
            </a:rPr>
            <a:t>これは、地震災害等で財政調整基金を大幅に取り崩したことで、充当可能財源が減少したためである。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基金残高については、</a:t>
          </a:r>
          <a:r>
            <a:rPr kumimoji="1" lang="ja-JP" altLang="en-US" sz="1300">
              <a:solidFill>
                <a:schemeClr val="dk1"/>
              </a:solidFill>
              <a:effectLst/>
              <a:latin typeface="+mn-lt"/>
              <a:ea typeface="+mn-ea"/>
              <a:cs typeface="+mn-cs"/>
            </a:rPr>
            <a:t>今後も減少していくことが</a:t>
          </a:r>
          <a:r>
            <a:rPr kumimoji="1" lang="ja-JP" altLang="ja-JP" sz="1300">
              <a:solidFill>
                <a:schemeClr val="dk1"/>
              </a:solidFill>
              <a:effectLst/>
              <a:latin typeface="+mn-lt"/>
              <a:ea typeface="+mn-ea"/>
              <a:cs typeface="+mn-cs"/>
            </a:rPr>
            <a:t>予想され</a:t>
          </a:r>
          <a:r>
            <a:rPr kumimoji="1" lang="ja-JP" altLang="en-US" sz="1300">
              <a:solidFill>
                <a:schemeClr val="dk1"/>
              </a:solidFill>
              <a:effectLst/>
              <a:latin typeface="+mn-lt"/>
              <a:ea typeface="+mn-ea"/>
              <a:cs typeface="+mn-cs"/>
            </a:rPr>
            <a:t>るが、</a:t>
          </a:r>
          <a:r>
            <a:rPr kumimoji="1" lang="ja-JP" altLang="ja-JP" sz="1300">
              <a:solidFill>
                <a:schemeClr val="dk1"/>
              </a:solidFill>
              <a:effectLst/>
              <a:latin typeface="+mn-lt"/>
              <a:ea typeface="+mn-ea"/>
              <a:cs typeface="+mn-cs"/>
            </a:rPr>
            <a:t>第２次行財政改革</a:t>
          </a:r>
          <a:r>
            <a:rPr kumimoji="1" lang="ja-JP" altLang="en-US" sz="1300">
              <a:solidFill>
                <a:schemeClr val="dk1"/>
              </a:solidFill>
              <a:effectLst/>
              <a:latin typeface="+mn-lt"/>
              <a:ea typeface="+mn-ea"/>
              <a:cs typeface="+mn-cs"/>
            </a:rPr>
            <a:t>プラン</a:t>
          </a:r>
          <a:r>
            <a:rPr kumimoji="1" lang="ja-JP" altLang="ja-JP" sz="1300">
              <a:solidFill>
                <a:schemeClr val="dk1"/>
              </a:solidFill>
              <a:effectLst/>
              <a:latin typeface="+mn-lt"/>
              <a:ea typeface="+mn-ea"/>
              <a:cs typeface="+mn-cs"/>
            </a:rPr>
            <a:t>の目標であった</a:t>
          </a:r>
          <a:r>
            <a:rPr kumimoji="1" lang="ja-JP" altLang="en-US" sz="1300">
              <a:solidFill>
                <a:schemeClr val="dk1"/>
              </a:solidFill>
              <a:effectLst/>
              <a:latin typeface="+mn-lt"/>
              <a:ea typeface="+mn-ea"/>
              <a:cs typeface="+mn-cs"/>
            </a:rPr>
            <a:t>平成２７</a:t>
          </a:r>
          <a:r>
            <a:rPr kumimoji="1" lang="ja-JP" altLang="ja-JP" sz="1300">
              <a:solidFill>
                <a:schemeClr val="dk1"/>
              </a:solidFill>
              <a:effectLst/>
              <a:latin typeface="+mn-lt"/>
              <a:ea typeface="+mn-ea"/>
              <a:cs typeface="+mn-cs"/>
            </a:rPr>
            <a:t>年度末財政調整基金残高２５億円以上の継続した保有を目指し、将来負担比率の抑制に努める。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124638</xdr:rowOff>
    </xdr:from>
    <xdr:to>
      <xdr:col>24</xdr:col>
      <xdr:colOff>558800</xdr:colOff>
      <xdr:row>14</xdr:row>
      <xdr:rowOff>139598</xdr:rowOff>
    </xdr:to>
    <xdr:cxnSp macro="">
      <xdr:nvCxnSpPr>
        <xdr:cNvPr id="441" name="直線コネクタ 440"/>
        <xdr:cNvCxnSpPr/>
      </xdr:nvCxnSpPr>
      <xdr:spPr>
        <a:xfrm>
          <a:off x="16179800" y="2524938"/>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124376</xdr:rowOff>
    </xdr:from>
    <xdr:ext cx="762000" cy="259045"/>
    <xdr:sp macro="" textlink="">
      <xdr:nvSpPr>
        <xdr:cNvPr id="442" name="将来負担の状況平均値テキスト"/>
        <xdr:cNvSpPr txBox="1"/>
      </xdr:nvSpPr>
      <xdr:spPr>
        <a:xfrm>
          <a:off x="17106900" y="252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107505</xdr:rowOff>
    </xdr:from>
    <xdr:to>
      <xdr:col>23</xdr:col>
      <xdr:colOff>406400</xdr:colOff>
      <xdr:row>14</xdr:row>
      <xdr:rowOff>124638</xdr:rowOff>
    </xdr:to>
    <xdr:cxnSp macro="">
      <xdr:nvCxnSpPr>
        <xdr:cNvPr id="444" name="直線コネクタ 443"/>
        <xdr:cNvCxnSpPr/>
      </xdr:nvCxnSpPr>
      <xdr:spPr>
        <a:xfrm>
          <a:off x="15290800" y="2507805"/>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100139</xdr:rowOff>
    </xdr:from>
    <xdr:to>
      <xdr:col>23</xdr:col>
      <xdr:colOff>457200</xdr:colOff>
      <xdr:row>15</xdr:row>
      <xdr:rowOff>30289</xdr:rowOff>
    </xdr:to>
    <xdr:sp macro="" textlink="">
      <xdr:nvSpPr>
        <xdr:cNvPr id="445" name="フローチャート : 判断 444"/>
        <xdr:cNvSpPr/>
      </xdr:nvSpPr>
      <xdr:spPr>
        <a:xfrm>
          <a:off x="16129000" y="250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15066</xdr:rowOff>
    </xdr:from>
    <xdr:ext cx="736600" cy="259045"/>
    <xdr:sp macro="" textlink="">
      <xdr:nvSpPr>
        <xdr:cNvPr id="446" name="テキスト ボックス 445"/>
        <xdr:cNvSpPr txBox="1"/>
      </xdr:nvSpPr>
      <xdr:spPr>
        <a:xfrm>
          <a:off x="15798800" y="258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102921</xdr:rowOff>
    </xdr:from>
    <xdr:to>
      <xdr:col>22</xdr:col>
      <xdr:colOff>203200</xdr:colOff>
      <xdr:row>14</xdr:row>
      <xdr:rowOff>107505</xdr:rowOff>
    </xdr:to>
    <xdr:cxnSp macro="">
      <xdr:nvCxnSpPr>
        <xdr:cNvPr id="447" name="直線コネクタ 446"/>
        <xdr:cNvCxnSpPr/>
      </xdr:nvCxnSpPr>
      <xdr:spPr>
        <a:xfrm>
          <a:off x="14401800" y="2503221"/>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49" name="テキスト ボックス 448"/>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102921</xdr:rowOff>
    </xdr:from>
    <xdr:to>
      <xdr:col>21</xdr:col>
      <xdr:colOff>0</xdr:colOff>
      <xdr:row>14</xdr:row>
      <xdr:rowOff>148768</xdr:rowOff>
    </xdr:to>
    <xdr:cxnSp macro="">
      <xdr:nvCxnSpPr>
        <xdr:cNvPr id="450" name="直線コネクタ 449"/>
        <xdr:cNvCxnSpPr/>
      </xdr:nvCxnSpPr>
      <xdr:spPr>
        <a:xfrm flipV="1">
          <a:off x="13512800" y="250322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2" name="テキスト ボックス 451"/>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4" name="テキスト ボックス 453"/>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88798</xdr:rowOff>
    </xdr:from>
    <xdr:to>
      <xdr:col>24</xdr:col>
      <xdr:colOff>609600</xdr:colOff>
      <xdr:row>15</xdr:row>
      <xdr:rowOff>18948</xdr:rowOff>
    </xdr:to>
    <xdr:sp macro="" textlink="">
      <xdr:nvSpPr>
        <xdr:cNvPr id="460" name="円/楕円 459"/>
        <xdr:cNvSpPr/>
      </xdr:nvSpPr>
      <xdr:spPr>
        <a:xfrm>
          <a:off x="169672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10075</xdr:rowOff>
    </xdr:from>
    <xdr:ext cx="762000" cy="259045"/>
    <xdr:sp macro="" textlink="">
      <xdr:nvSpPr>
        <xdr:cNvPr id="461" name="将来負担の状況該当値テキスト"/>
        <xdr:cNvSpPr txBox="1"/>
      </xdr:nvSpPr>
      <xdr:spPr>
        <a:xfrm>
          <a:off x="17106900" y="241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73838</xdr:rowOff>
    </xdr:from>
    <xdr:to>
      <xdr:col>23</xdr:col>
      <xdr:colOff>457200</xdr:colOff>
      <xdr:row>15</xdr:row>
      <xdr:rowOff>3988</xdr:rowOff>
    </xdr:to>
    <xdr:sp macro="" textlink="">
      <xdr:nvSpPr>
        <xdr:cNvPr id="462" name="円/楕円 461"/>
        <xdr:cNvSpPr/>
      </xdr:nvSpPr>
      <xdr:spPr>
        <a:xfrm>
          <a:off x="16129000" y="24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14165</xdr:rowOff>
    </xdr:from>
    <xdr:ext cx="736600" cy="259045"/>
    <xdr:sp macro="" textlink="">
      <xdr:nvSpPr>
        <xdr:cNvPr id="463" name="テキスト ボックス 462"/>
        <xdr:cNvSpPr txBox="1"/>
      </xdr:nvSpPr>
      <xdr:spPr>
        <a:xfrm>
          <a:off x="15798800" y="224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56705</xdr:rowOff>
    </xdr:from>
    <xdr:to>
      <xdr:col>22</xdr:col>
      <xdr:colOff>254000</xdr:colOff>
      <xdr:row>14</xdr:row>
      <xdr:rowOff>158305</xdr:rowOff>
    </xdr:to>
    <xdr:sp macro="" textlink="">
      <xdr:nvSpPr>
        <xdr:cNvPr id="464" name="円/楕円 463"/>
        <xdr:cNvSpPr/>
      </xdr:nvSpPr>
      <xdr:spPr>
        <a:xfrm>
          <a:off x="15240000" y="24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168482</xdr:rowOff>
    </xdr:from>
    <xdr:ext cx="762000" cy="259045"/>
    <xdr:sp macro="" textlink="">
      <xdr:nvSpPr>
        <xdr:cNvPr id="465" name="テキスト ボックス 464"/>
        <xdr:cNvSpPr txBox="1"/>
      </xdr:nvSpPr>
      <xdr:spPr>
        <a:xfrm>
          <a:off x="14909800" y="22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52121</xdr:rowOff>
    </xdr:from>
    <xdr:to>
      <xdr:col>21</xdr:col>
      <xdr:colOff>50800</xdr:colOff>
      <xdr:row>14</xdr:row>
      <xdr:rowOff>153721</xdr:rowOff>
    </xdr:to>
    <xdr:sp macro="" textlink="">
      <xdr:nvSpPr>
        <xdr:cNvPr id="466" name="円/楕円 465"/>
        <xdr:cNvSpPr/>
      </xdr:nvSpPr>
      <xdr:spPr>
        <a:xfrm>
          <a:off x="14351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163898</xdr:rowOff>
    </xdr:from>
    <xdr:ext cx="762000" cy="259045"/>
    <xdr:sp macro="" textlink="">
      <xdr:nvSpPr>
        <xdr:cNvPr id="467" name="テキスト ボックス 466"/>
        <xdr:cNvSpPr txBox="1"/>
      </xdr:nvSpPr>
      <xdr:spPr>
        <a:xfrm>
          <a:off x="14020800" y="222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97968</xdr:rowOff>
    </xdr:from>
    <xdr:to>
      <xdr:col>19</xdr:col>
      <xdr:colOff>533400</xdr:colOff>
      <xdr:row>15</xdr:row>
      <xdr:rowOff>28118</xdr:rowOff>
    </xdr:to>
    <xdr:sp macro="" textlink="">
      <xdr:nvSpPr>
        <xdr:cNvPr id="468" name="円/楕円 467"/>
        <xdr:cNvSpPr/>
      </xdr:nvSpPr>
      <xdr:spPr>
        <a:xfrm>
          <a:off x="13462000" y="24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38295</xdr:rowOff>
    </xdr:from>
    <xdr:ext cx="762000" cy="259045"/>
    <xdr:sp macro="" textlink="">
      <xdr:nvSpPr>
        <xdr:cNvPr id="469" name="テキスト ボックス 468"/>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大分県平均は下回っているものの、類似団体平均及び全国平均を上回っている。</a:t>
          </a:r>
          <a:r>
            <a:rPr kumimoji="1" lang="ja-JP" altLang="ja-JP" sz="1300">
              <a:solidFill>
                <a:schemeClr val="dk1"/>
              </a:solidFill>
              <a:effectLst/>
              <a:latin typeface="+mn-lt"/>
              <a:ea typeface="+mn-ea"/>
              <a:cs typeface="+mn-cs"/>
            </a:rPr>
            <a:t>今後も第３次行財政改革に則り、給与体系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の点検を</a:t>
          </a:r>
          <a:r>
            <a:rPr kumimoji="1" lang="ja-JP" altLang="en-US" sz="1300">
              <a:solidFill>
                <a:schemeClr val="dk1"/>
              </a:solidFill>
              <a:effectLst/>
              <a:latin typeface="+mn-lt"/>
              <a:ea typeface="+mn-ea"/>
              <a:cs typeface="+mn-cs"/>
            </a:rPr>
            <a:t>行うことで</a:t>
          </a:r>
          <a:r>
            <a:rPr kumimoji="1" lang="ja-JP" altLang="ja-JP" sz="1300">
              <a:solidFill>
                <a:schemeClr val="dk1"/>
              </a:solidFill>
              <a:effectLst/>
              <a:latin typeface="+mn-lt"/>
              <a:ea typeface="+mn-ea"/>
              <a:cs typeface="+mn-cs"/>
            </a:rPr>
            <a:t>経常経費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削減に向けて努力していく必要がある。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38</xdr:row>
      <xdr:rowOff>5080</xdr:rowOff>
    </xdr:to>
    <xdr:cxnSp macro="">
      <xdr:nvCxnSpPr>
        <xdr:cNvPr id="66" name="直線コネクタ 65"/>
        <xdr:cNvCxnSpPr/>
      </xdr:nvCxnSpPr>
      <xdr:spPr>
        <a:xfrm>
          <a:off x="3987800" y="6428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39</xdr:row>
      <xdr:rowOff>31750</xdr:rowOff>
    </xdr:to>
    <xdr:cxnSp macro="">
      <xdr:nvCxnSpPr>
        <xdr:cNvPr id="69" name="直線コネクタ 68"/>
        <xdr:cNvCxnSpPr/>
      </xdr:nvCxnSpPr>
      <xdr:spPr>
        <a:xfrm flipV="1">
          <a:off x="3098800" y="64287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68580</xdr:rowOff>
    </xdr:from>
    <xdr:to>
      <xdr:col>5</xdr:col>
      <xdr:colOff>600075</xdr:colOff>
      <xdr:row>36</xdr:row>
      <xdr:rowOff>170180</xdr:rowOff>
    </xdr:to>
    <xdr:sp macro="" textlink="">
      <xdr:nvSpPr>
        <xdr:cNvPr id="70" name="フローチャート :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8907</xdr:rowOff>
    </xdr:from>
    <xdr:ext cx="736600" cy="259045"/>
    <xdr:sp macro="" textlink="">
      <xdr:nvSpPr>
        <xdr:cNvPr id="71" name="テキスト ボックス 70"/>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104140</xdr:rowOff>
    </xdr:from>
    <xdr:to>
      <xdr:col>4</xdr:col>
      <xdr:colOff>346075</xdr:colOff>
      <xdr:row>39</xdr:row>
      <xdr:rowOff>31750</xdr:rowOff>
    </xdr:to>
    <xdr:cxnSp macro="">
      <xdr:nvCxnSpPr>
        <xdr:cNvPr id="72" name="直線コネクタ 71"/>
        <xdr:cNvCxnSpPr/>
      </xdr:nvCxnSpPr>
      <xdr:spPr>
        <a:xfrm>
          <a:off x="2209800" y="66192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104140</xdr:rowOff>
    </xdr:from>
    <xdr:to>
      <xdr:col>3</xdr:col>
      <xdr:colOff>142875</xdr:colOff>
      <xdr:row>39</xdr:row>
      <xdr:rowOff>39370</xdr:rowOff>
    </xdr:to>
    <xdr:cxnSp macro="">
      <xdr:nvCxnSpPr>
        <xdr:cNvPr id="75" name="直線コネクタ 74"/>
        <xdr:cNvCxnSpPr/>
      </xdr:nvCxnSpPr>
      <xdr:spPr>
        <a:xfrm flipV="1">
          <a:off x="1320800" y="6619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9" name="円/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91" name="円/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大分県平均を上回っている。これは、放課後児童健全育成事業や本庁舎方式に伴う施設保守・清掃管理等の各種委託料の増が主な要因である。今後も第３次行財政改革に則り、経常経費の削減に向けて努力していく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48079</xdr:rowOff>
    </xdr:from>
    <xdr:to>
      <xdr:col>24</xdr:col>
      <xdr:colOff>31750</xdr:colOff>
      <xdr:row>18</xdr:row>
      <xdr:rowOff>29029</xdr:rowOff>
    </xdr:to>
    <xdr:cxnSp macro="">
      <xdr:nvCxnSpPr>
        <xdr:cNvPr id="129" name="直線コネクタ 128"/>
        <xdr:cNvCxnSpPr/>
      </xdr:nvCxnSpPr>
      <xdr:spPr>
        <a:xfrm>
          <a:off x="15671800" y="29627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48079</xdr:rowOff>
    </xdr:to>
    <xdr:cxnSp macro="">
      <xdr:nvCxnSpPr>
        <xdr:cNvPr id="132" name="直線コネクタ 131"/>
        <xdr:cNvCxnSpPr/>
      </xdr:nvCxnSpPr>
      <xdr:spPr>
        <a:xfrm>
          <a:off x="14782800" y="2951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4" name="テキスト ボックス 133"/>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37193</xdr:rowOff>
    </xdr:to>
    <xdr:cxnSp macro="">
      <xdr:nvCxnSpPr>
        <xdr:cNvPr id="135" name="直線コネクタ 134"/>
        <xdr:cNvCxnSpPr/>
      </xdr:nvCxnSpPr>
      <xdr:spPr>
        <a:xfrm>
          <a:off x="13893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17</xdr:row>
      <xdr:rowOff>26307</xdr:rowOff>
    </xdr:to>
    <xdr:cxnSp macro="">
      <xdr:nvCxnSpPr>
        <xdr:cNvPr id="138" name="直線コネクタ 137"/>
        <xdr:cNvCxnSpPr/>
      </xdr:nvCxnSpPr>
      <xdr:spPr>
        <a:xfrm>
          <a:off x="13004800" y="2897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8" name="円/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56" name="円/楕円 155"/>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57" name="テキスト ボックス 156"/>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大分県平均を下回っているものの依然として増加傾向にある。これは、障害福祉サービス負担金や保育所の施設型給付費の増によるものであり、今後も増加することが予想されるため、単独事業等の見直しを図り、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91622</xdr:rowOff>
    </xdr:from>
    <xdr:to>
      <xdr:col>7</xdr:col>
      <xdr:colOff>15875</xdr:colOff>
      <xdr:row>57</xdr:row>
      <xdr:rowOff>102507</xdr:rowOff>
    </xdr:to>
    <xdr:cxnSp macro="">
      <xdr:nvCxnSpPr>
        <xdr:cNvPr id="192" name="直線コネクタ 191"/>
        <xdr:cNvCxnSpPr/>
      </xdr:nvCxnSpPr>
      <xdr:spPr>
        <a:xfrm>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91622</xdr:rowOff>
    </xdr:to>
    <xdr:cxnSp macro="">
      <xdr:nvCxnSpPr>
        <xdr:cNvPr id="195" name="直線コネクタ 194"/>
        <xdr:cNvCxnSpPr/>
      </xdr:nvCxnSpPr>
      <xdr:spPr>
        <a:xfrm>
          <a:off x="3098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8165</xdr:rowOff>
    </xdr:from>
    <xdr:to>
      <xdr:col>5</xdr:col>
      <xdr:colOff>600075</xdr:colOff>
      <xdr:row>57</xdr:row>
      <xdr:rowOff>109765</xdr:rowOff>
    </xdr:to>
    <xdr:sp macro="" textlink="">
      <xdr:nvSpPr>
        <xdr:cNvPr id="196" name="フローチャート : 判断 195"/>
        <xdr:cNvSpPr/>
      </xdr:nvSpPr>
      <xdr:spPr>
        <a:xfrm>
          <a:off x="3937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119942</xdr:rowOff>
    </xdr:from>
    <xdr:ext cx="736600" cy="259045"/>
    <xdr:sp macro="" textlink="">
      <xdr:nvSpPr>
        <xdr:cNvPr id="197" name="テキスト ボックス 196"/>
        <xdr:cNvSpPr txBox="1"/>
      </xdr:nvSpPr>
      <xdr:spPr>
        <a:xfrm>
          <a:off x="3606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121557</xdr:rowOff>
    </xdr:from>
    <xdr:to>
      <xdr:col>4</xdr:col>
      <xdr:colOff>346075</xdr:colOff>
      <xdr:row>57</xdr:row>
      <xdr:rowOff>4535</xdr:rowOff>
    </xdr:to>
    <xdr:cxnSp macro="">
      <xdr:nvCxnSpPr>
        <xdr:cNvPr id="198" name="直線コネクタ 197"/>
        <xdr:cNvCxnSpPr/>
      </xdr:nvCxnSpPr>
      <xdr:spPr>
        <a:xfrm>
          <a:off x="2209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121557</xdr:rowOff>
    </xdr:to>
    <xdr:cxnSp macro="">
      <xdr:nvCxnSpPr>
        <xdr:cNvPr id="201" name="直線コネクタ 200"/>
        <xdr:cNvCxnSpPr/>
      </xdr:nvCxnSpPr>
      <xdr:spPr>
        <a:xfrm>
          <a:off x="1320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11" name="円/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40822</xdr:rowOff>
    </xdr:from>
    <xdr:to>
      <xdr:col>5</xdr:col>
      <xdr:colOff>600075</xdr:colOff>
      <xdr:row>57</xdr:row>
      <xdr:rowOff>142422</xdr:rowOff>
    </xdr:to>
    <xdr:sp macro="" textlink="">
      <xdr:nvSpPr>
        <xdr:cNvPr id="213" name="円/楕円 212"/>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127199</xdr:rowOff>
    </xdr:from>
    <xdr:ext cx="736600" cy="259045"/>
    <xdr:sp macro="" textlink="">
      <xdr:nvSpPr>
        <xdr:cNvPr id="214" name="テキスト ボックス 213"/>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15" name="円/楕円 214"/>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16" name="テキスト ボックス 21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70757</xdr:rowOff>
    </xdr:from>
    <xdr:to>
      <xdr:col>3</xdr:col>
      <xdr:colOff>193675</xdr:colOff>
      <xdr:row>57</xdr:row>
      <xdr:rowOff>907</xdr:rowOff>
    </xdr:to>
    <xdr:sp macro="" textlink="">
      <xdr:nvSpPr>
        <xdr:cNvPr id="217" name="円/楕円 216"/>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157134</xdr:rowOff>
    </xdr:from>
    <xdr:ext cx="762000" cy="259045"/>
    <xdr:sp macro="" textlink="">
      <xdr:nvSpPr>
        <xdr:cNvPr id="218" name="テキスト ボックス 217"/>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9" name="円/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国民健康保険事業の給付費や健康温泉館事業の公債費の減により特別会計への繰出金が減となったため、平成２７年度より微減となっている。</a:t>
          </a:r>
          <a:endParaRPr kumimoji="1" lang="en-US" altLang="ja-JP" sz="1300">
            <a:latin typeface="ＭＳ Ｐゴシック"/>
          </a:endParaRPr>
        </a:p>
        <a:p>
          <a:r>
            <a:rPr kumimoji="1" lang="ja-JP" altLang="en-US" sz="1300">
              <a:latin typeface="ＭＳ Ｐゴシック"/>
            </a:rPr>
            <a:t>　今後も特別会計の健全化を図り、赤字補填的な繰出しを抑制する。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149860</xdr:rowOff>
    </xdr:to>
    <xdr:cxnSp macro="">
      <xdr:nvCxnSpPr>
        <xdr:cNvPr id="253" name="直線コネクタ 252"/>
        <xdr:cNvCxnSpPr/>
      </xdr:nvCxnSpPr>
      <xdr:spPr>
        <a:xfrm flipV="1">
          <a:off x="15671800" y="9385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1270</xdr:rowOff>
    </xdr:to>
    <xdr:cxnSp macro="">
      <xdr:nvCxnSpPr>
        <xdr:cNvPr id="256" name="直線コネクタ 255"/>
        <xdr:cNvCxnSpPr/>
      </xdr:nvCxnSpPr>
      <xdr:spPr>
        <a:xfrm flipV="1">
          <a:off x="14782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11430</xdr:rowOff>
    </xdr:from>
    <xdr:to>
      <xdr:col>22</xdr:col>
      <xdr:colOff>615950</xdr:colOff>
      <xdr:row>55</xdr:row>
      <xdr:rowOff>113030</xdr:rowOff>
    </xdr:to>
    <xdr:sp macro="" textlink="">
      <xdr:nvSpPr>
        <xdr:cNvPr id="257" name="フローチャート : 判断 256"/>
        <xdr:cNvSpPr/>
      </xdr:nvSpPr>
      <xdr:spPr>
        <a:xfrm>
          <a:off x="15621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97807</xdr:rowOff>
    </xdr:from>
    <xdr:ext cx="736600" cy="259045"/>
    <xdr:sp macro="" textlink="">
      <xdr:nvSpPr>
        <xdr:cNvPr id="258" name="テキスト ボックス 257"/>
        <xdr:cNvSpPr txBox="1"/>
      </xdr:nvSpPr>
      <xdr:spPr>
        <a:xfrm>
          <a:off x="15290800" y="95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73660</xdr:rowOff>
    </xdr:from>
    <xdr:to>
      <xdr:col>21</xdr:col>
      <xdr:colOff>361950</xdr:colOff>
      <xdr:row>55</xdr:row>
      <xdr:rowOff>1270</xdr:rowOff>
    </xdr:to>
    <xdr:cxnSp macro="">
      <xdr:nvCxnSpPr>
        <xdr:cNvPr id="259" name="直線コネクタ 258"/>
        <xdr:cNvCxnSpPr/>
      </xdr:nvCxnSpPr>
      <xdr:spPr>
        <a:xfrm>
          <a:off x="13893800" y="9331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73660</xdr:rowOff>
    </xdr:from>
    <xdr:to>
      <xdr:col>20</xdr:col>
      <xdr:colOff>158750</xdr:colOff>
      <xdr:row>54</xdr:row>
      <xdr:rowOff>165100</xdr:rowOff>
    </xdr:to>
    <xdr:cxnSp macro="">
      <xdr:nvCxnSpPr>
        <xdr:cNvPr id="262" name="直線コネクタ 261"/>
        <xdr:cNvCxnSpPr/>
      </xdr:nvCxnSpPr>
      <xdr:spPr>
        <a:xfrm flipV="1">
          <a:off x="13004800" y="9331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2" name="円/楕円 271"/>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4" name="円/楕円 273"/>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5" name="テキスト ボックス 274"/>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121920</xdr:rowOff>
    </xdr:from>
    <xdr:to>
      <xdr:col>21</xdr:col>
      <xdr:colOff>412750</xdr:colOff>
      <xdr:row>55</xdr:row>
      <xdr:rowOff>52070</xdr:rowOff>
    </xdr:to>
    <xdr:sp macro="" textlink="">
      <xdr:nvSpPr>
        <xdr:cNvPr id="276" name="円/楕円 275"/>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62247</xdr:rowOff>
    </xdr:from>
    <xdr:ext cx="762000" cy="259045"/>
    <xdr:sp macro="" textlink="">
      <xdr:nvSpPr>
        <xdr:cNvPr id="277" name="テキスト ボックス 276"/>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22860</xdr:rowOff>
    </xdr:from>
    <xdr:to>
      <xdr:col>20</xdr:col>
      <xdr:colOff>209550</xdr:colOff>
      <xdr:row>54</xdr:row>
      <xdr:rowOff>124460</xdr:rowOff>
    </xdr:to>
    <xdr:sp macro="" textlink="">
      <xdr:nvSpPr>
        <xdr:cNvPr id="278" name="円/楕円 277"/>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134637</xdr:rowOff>
    </xdr:from>
    <xdr:ext cx="762000" cy="259045"/>
    <xdr:sp macro="" textlink="">
      <xdr:nvSpPr>
        <xdr:cNvPr id="279" name="テキスト ボックス 278"/>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80" name="円/楕円 279"/>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29227</xdr:rowOff>
    </xdr:from>
    <xdr:ext cx="762000" cy="259045"/>
    <xdr:sp macro="" textlink="">
      <xdr:nvSpPr>
        <xdr:cNvPr id="281" name="テキスト ボックス 280"/>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類似団体及び全国平均は下回っているが、平成２７年度より微増となっている。</a:t>
          </a:r>
          <a:endParaRPr kumimoji="1" lang="en-US" altLang="ja-JP" sz="1300">
            <a:latin typeface="ＭＳ Ｐゴシック"/>
          </a:endParaRPr>
        </a:p>
        <a:p>
          <a:r>
            <a:rPr kumimoji="1" lang="ja-JP" altLang="en-US" sz="1300">
              <a:latin typeface="ＭＳ Ｐゴシック"/>
            </a:rPr>
            <a:t>　今後も、補助団体の事業内容や収支報告書を精査し、補助金額の適正化に努める。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35</xdr:row>
      <xdr:rowOff>165862</xdr:rowOff>
    </xdr:to>
    <xdr:cxnSp macro="">
      <xdr:nvCxnSpPr>
        <xdr:cNvPr id="311" name="直線コネクタ 310"/>
        <xdr:cNvCxnSpPr/>
      </xdr:nvCxnSpPr>
      <xdr:spPr>
        <a:xfrm>
          <a:off x="15671800" y="6148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147574</xdr:rowOff>
    </xdr:from>
    <xdr:to>
      <xdr:col>22</xdr:col>
      <xdr:colOff>565150</xdr:colOff>
      <xdr:row>35</xdr:row>
      <xdr:rowOff>165862</xdr:rowOff>
    </xdr:to>
    <xdr:cxnSp macro="">
      <xdr:nvCxnSpPr>
        <xdr:cNvPr id="314" name="直線コネクタ 313"/>
        <xdr:cNvCxnSpPr/>
      </xdr:nvCxnSpPr>
      <xdr:spPr>
        <a:xfrm flipV="1">
          <a:off x="14782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5" name="フローチャート :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165862</xdr:rowOff>
    </xdr:to>
    <xdr:cxnSp macro="">
      <xdr:nvCxnSpPr>
        <xdr:cNvPr id="317" name="直線コネクタ 316"/>
        <xdr:cNvCxnSpPr/>
      </xdr:nvCxnSpPr>
      <xdr:spPr>
        <a:xfrm>
          <a:off x="13893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147574</xdr:rowOff>
    </xdr:to>
    <xdr:cxnSp macro="">
      <xdr:nvCxnSpPr>
        <xdr:cNvPr id="320" name="直線コネクタ 319"/>
        <xdr:cNvCxnSpPr/>
      </xdr:nvCxnSpPr>
      <xdr:spPr>
        <a:xfrm>
          <a:off x="13004800" y="6111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30" name="円/楕円 329"/>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31"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32" name="円/楕円 331"/>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33" name="テキスト ボックス 332"/>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115062</xdr:rowOff>
    </xdr:from>
    <xdr:to>
      <xdr:col>21</xdr:col>
      <xdr:colOff>412750</xdr:colOff>
      <xdr:row>36</xdr:row>
      <xdr:rowOff>45212</xdr:rowOff>
    </xdr:to>
    <xdr:sp macro="" textlink="">
      <xdr:nvSpPr>
        <xdr:cNvPr id="334" name="円/楕円 333"/>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55389</xdr:rowOff>
    </xdr:from>
    <xdr:ext cx="762000" cy="259045"/>
    <xdr:sp macro="" textlink="">
      <xdr:nvSpPr>
        <xdr:cNvPr id="335" name="テキスト ボックス 334"/>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36" name="円/楕円 335"/>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37" name="テキスト ボックス 336"/>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8" name="円/楕円 337"/>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9" name="テキスト ボックス 338"/>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類似団体、全国平均及び大分県平均を上回っている。主な要因としては、庁舎建設、幼稚園施設整備等で借入した合併特例債や消防庁舎（庄内・湯布院）建設事業で借入した緊急防災事業債に係る償還が</a:t>
          </a:r>
          <a:r>
            <a:rPr kumimoji="1" lang="ja-JP" altLang="en-US" sz="1300">
              <a:solidFill>
                <a:schemeClr val="dk1"/>
              </a:solidFill>
              <a:effectLst/>
              <a:latin typeface="+mn-lt"/>
              <a:ea typeface="+mn-ea"/>
              <a:cs typeface="+mn-cs"/>
            </a:rPr>
            <a:t>始まった</a:t>
          </a:r>
          <a:r>
            <a:rPr kumimoji="1" lang="ja-JP" altLang="ja-JP" sz="1300">
              <a:solidFill>
                <a:schemeClr val="dk1"/>
              </a:solidFill>
              <a:effectLst/>
              <a:latin typeface="+mn-lt"/>
              <a:ea typeface="+mn-ea"/>
              <a:cs typeface="+mn-cs"/>
            </a:rPr>
            <a:t>ためである。</a:t>
          </a:r>
          <a:endParaRPr lang="ja-JP" altLang="ja-JP" sz="1300">
            <a:effectLst/>
          </a:endParaRPr>
        </a:p>
        <a:p>
          <a:r>
            <a:rPr kumimoji="1" lang="ja-JP" altLang="ja-JP" sz="1300">
              <a:solidFill>
                <a:schemeClr val="dk1"/>
              </a:solidFill>
              <a:effectLst/>
              <a:latin typeface="+mn-lt"/>
              <a:ea typeface="+mn-ea"/>
              <a:cs typeface="+mn-cs"/>
            </a:rPr>
            <a:t>　今後も複合施設等の施設整備により、平成３４年度までは増加が予想されるが、適正な事業規模により発行額の抑制を図る必要がある。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159385</xdr:rowOff>
    </xdr:from>
    <xdr:to>
      <xdr:col>7</xdr:col>
      <xdr:colOff>15875</xdr:colOff>
      <xdr:row>75</xdr:row>
      <xdr:rowOff>27940</xdr:rowOff>
    </xdr:to>
    <xdr:cxnSp macro="">
      <xdr:nvCxnSpPr>
        <xdr:cNvPr id="371" name="直線コネクタ 370"/>
        <xdr:cNvCxnSpPr/>
      </xdr:nvCxnSpPr>
      <xdr:spPr>
        <a:xfrm>
          <a:off x="3987800" y="128466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74</xdr:row>
      <xdr:rowOff>159385</xdr:rowOff>
    </xdr:to>
    <xdr:cxnSp macro="">
      <xdr:nvCxnSpPr>
        <xdr:cNvPr id="374" name="直線コネクタ 373"/>
        <xdr:cNvCxnSpPr/>
      </xdr:nvCxnSpPr>
      <xdr:spPr>
        <a:xfrm>
          <a:off x="3098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95250</xdr:rowOff>
    </xdr:from>
    <xdr:to>
      <xdr:col>5</xdr:col>
      <xdr:colOff>600075</xdr:colOff>
      <xdr:row>75</xdr:row>
      <xdr:rowOff>25400</xdr:rowOff>
    </xdr:to>
    <xdr:sp macro="" textlink="">
      <xdr:nvSpPr>
        <xdr:cNvPr id="375" name="フローチャート : 判断 374"/>
        <xdr:cNvSpPr/>
      </xdr:nvSpPr>
      <xdr:spPr>
        <a:xfrm>
          <a:off x="3937000" y="1278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35577</xdr:rowOff>
    </xdr:from>
    <xdr:ext cx="736600" cy="259045"/>
    <xdr:sp macro="" textlink="">
      <xdr:nvSpPr>
        <xdr:cNvPr id="376" name="テキスト ボックス 375"/>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140335</xdr:rowOff>
    </xdr:from>
    <xdr:to>
      <xdr:col>4</xdr:col>
      <xdr:colOff>346075</xdr:colOff>
      <xdr:row>74</xdr:row>
      <xdr:rowOff>149860</xdr:rowOff>
    </xdr:to>
    <xdr:cxnSp macro="">
      <xdr:nvCxnSpPr>
        <xdr:cNvPr id="377" name="直線コネクタ 376"/>
        <xdr:cNvCxnSpPr/>
      </xdr:nvCxnSpPr>
      <xdr:spPr>
        <a:xfrm>
          <a:off x="2209800" y="128276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140335</xdr:rowOff>
    </xdr:from>
    <xdr:to>
      <xdr:col>3</xdr:col>
      <xdr:colOff>142875</xdr:colOff>
      <xdr:row>74</xdr:row>
      <xdr:rowOff>142240</xdr:rowOff>
    </xdr:to>
    <xdr:cxnSp macro="">
      <xdr:nvCxnSpPr>
        <xdr:cNvPr id="380" name="直線コネクタ 379"/>
        <xdr:cNvCxnSpPr/>
      </xdr:nvCxnSpPr>
      <xdr:spPr>
        <a:xfrm flipV="1">
          <a:off x="1320800" y="12827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90" name="円/楕円 38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120667</xdr:rowOff>
    </xdr:from>
    <xdr:ext cx="762000" cy="259045"/>
    <xdr:sp macro="" textlink="">
      <xdr:nvSpPr>
        <xdr:cNvPr id="391" name="公債費該当値テキスト"/>
        <xdr:cNvSpPr txBox="1"/>
      </xdr:nvSpPr>
      <xdr:spPr>
        <a:xfrm>
          <a:off x="4914900" y="1280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108585</xdr:rowOff>
    </xdr:from>
    <xdr:to>
      <xdr:col>5</xdr:col>
      <xdr:colOff>600075</xdr:colOff>
      <xdr:row>75</xdr:row>
      <xdr:rowOff>38735</xdr:rowOff>
    </xdr:to>
    <xdr:sp macro="" textlink="">
      <xdr:nvSpPr>
        <xdr:cNvPr id="392" name="円/楕円 391"/>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23512</xdr:rowOff>
    </xdr:from>
    <xdr:ext cx="736600" cy="259045"/>
    <xdr:sp macro="" textlink="">
      <xdr:nvSpPr>
        <xdr:cNvPr id="393" name="テキスト ボックス 392"/>
        <xdr:cNvSpPr txBox="1"/>
      </xdr:nvSpPr>
      <xdr:spPr>
        <a:xfrm>
          <a:off x="3606800" y="128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4" name="円/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89535</xdr:rowOff>
    </xdr:from>
    <xdr:to>
      <xdr:col>3</xdr:col>
      <xdr:colOff>193675</xdr:colOff>
      <xdr:row>75</xdr:row>
      <xdr:rowOff>19685</xdr:rowOff>
    </xdr:to>
    <xdr:sp macro="" textlink="">
      <xdr:nvSpPr>
        <xdr:cNvPr id="396" name="円/楕円 395"/>
        <xdr:cNvSpPr/>
      </xdr:nvSpPr>
      <xdr:spPr>
        <a:xfrm>
          <a:off x="2159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29862</xdr:rowOff>
    </xdr:from>
    <xdr:ext cx="762000" cy="259045"/>
    <xdr:sp macro="" textlink="">
      <xdr:nvSpPr>
        <xdr:cNvPr id="397" name="テキスト ボックス 396"/>
        <xdr:cNvSpPr txBox="1"/>
      </xdr:nvSpPr>
      <xdr:spPr>
        <a:xfrm>
          <a:off x="1828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398" name="円/楕円 397"/>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31767</xdr:rowOff>
    </xdr:from>
    <xdr:ext cx="762000" cy="259045"/>
    <xdr:sp macro="" textlink="">
      <xdr:nvSpPr>
        <xdr:cNvPr id="399" name="テキスト ボックス 398"/>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その他の経費以外は全て平成２７年度より増加しており、類似団体、全国平均及び大分県平均を上回っている。</a:t>
          </a:r>
          <a:endParaRPr kumimoji="1" lang="en-US" altLang="ja-JP" sz="1300">
            <a:latin typeface="ＭＳ Ｐゴシック"/>
          </a:endParaRPr>
        </a:p>
        <a:p>
          <a:r>
            <a:rPr kumimoji="1" lang="ja-JP" altLang="en-US" sz="1300">
              <a:latin typeface="ＭＳ Ｐゴシック"/>
            </a:rPr>
            <a:t>　普通交付税の段階的縮減が始まり、今後は経常一般財源も減少傾向にあることから、第３次行財政改革に示された目標の達成に向けて各項目を遵守し、経常経費の削減に努める。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xdr:rowOff>
    </xdr:from>
    <xdr:to>
      <xdr:col>24</xdr:col>
      <xdr:colOff>31750</xdr:colOff>
      <xdr:row>78</xdr:row>
      <xdr:rowOff>107950</xdr:rowOff>
    </xdr:to>
    <xdr:cxnSp macro="">
      <xdr:nvCxnSpPr>
        <xdr:cNvPr id="432" name="直線コネクタ 431"/>
        <xdr:cNvCxnSpPr/>
      </xdr:nvCxnSpPr>
      <xdr:spPr>
        <a:xfrm>
          <a:off x="15671800" y="133743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138430</xdr:rowOff>
    </xdr:to>
    <xdr:cxnSp macro="">
      <xdr:nvCxnSpPr>
        <xdr:cNvPr id="435" name="直線コネクタ 434"/>
        <xdr:cNvCxnSpPr/>
      </xdr:nvCxnSpPr>
      <xdr:spPr>
        <a:xfrm flipV="1">
          <a:off x="14782800" y="13374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6" name="フローチャート : 判断 435"/>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63516</xdr:rowOff>
    </xdr:from>
    <xdr:ext cx="736600" cy="259045"/>
    <xdr:sp macro="" textlink="">
      <xdr:nvSpPr>
        <xdr:cNvPr id="437" name="テキスト ボックス 436"/>
        <xdr:cNvSpPr txBox="1"/>
      </xdr:nvSpPr>
      <xdr:spPr>
        <a:xfrm>
          <a:off x="15290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xdr:rowOff>
    </xdr:from>
    <xdr:to>
      <xdr:col>21</xdr:col>
      <xdr:colOff>361950</xdr:colOff>
      <xdr:row>78</xdr:row>
      <xdr:rowOff>138430</xdr:rowOff>
    </xdr:to>
    <xdr:cxnSp macro="">
      <xdr:nvCxnSpPr>
        <xdr:cNvPr id="438" name="直線コネクタ 437"/>
        <xdr:cNvCxnSpPr/>
      </xdr:nvCxnSpPr>
      <xdr:spPr>
        <a:xfrm>
          <a:off x="13893800" y="133743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xdr:rowOff>
    </xdr:from>
    <xdr:to>
      <xdr:col>20</xdr:col>
      <xdr:colOff>158750</xdr:colOff>
      <xdr:row>78</xdr:row>
      <xdr:rowOff>43180</xdr:rowOff>
    </xdr:to>
    <xdr:cxnSp macro="">
      <xdr:nvCxnSpPr>
        <xdr:cNvPr id="441" name="直線コネクタ 440"/>
        <xdr:cNvCxnSpPr/>
      </xdr:nvCxnSpPr>
      <xdr:spPr>
        <a:xfrm flipV="1">
          <a:off x="13004800" y="13374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57150</xdr:rowOff>
    </xdr:from>
    <xdr:to>
      <xdr:col>24</xdr:col>
      <xdr:colOff>82550</xdr:colOff>
      <xdr:row>78</xdr:row>
      <xdr:rowOff>158750</xdr:rowOff>
    </xdr:to>
    <xdr:sp macro="" textlink="">
      <xdr:nvSpPr>
        <xdr:cNvPr id="451" name="円/楕円 450"/>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29227</xdr:rowOff>
    </xdr:from>
    <xdr:ext cx="762000" cy="259045"/>
    <xdr:sp macro="" textlink="">
      <xdr:nvSpPr>
        <xdr:cNvPr id="452" name="公債費以外該当値テキスト"/>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121920</xdr:rowOff>
    </xdr:from>
    <xdr:to>
      <xdr:col>22</xdr:col>
      <xdr:colOff>615950</xdr:colOff>
      <xdr:row>78</xdr:row>
      <xdr:rowOff>52070</xdr:rowOff>
    </xdr:to>
    <xdr:sp macro="" textlink="">
      <xdr:nvSpPr>
        <xdr:cNvPr id="453" name="円/楕円 452"/>
        <xdr:cNvSpPr/>
      </xdr:nvSpPr>
      <xdr:spPr>
        <a:xfrm>
          <a:off x="15621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54" name="テキスト ボックス 453"/>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55" name="円/楕円 454"/>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56" name="テキスト ボックス 455"/>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57" name="円/楕円 456"/>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58" name="テキスト ボックス 457"/>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163830</xdr:rowOff>
    </xdr:from>
    <xdr:to>
      <xdr:col>19</xdr:col>
      <xdr:colOff>6350</xdr:colOff>
      <xdr:row>78</xdr:row>
      <xdr:rowOff>93980</xdr:rowOff>
    </xdr:to>
    <xdr:sp macro="" textlink="">
      <xdr:nvSpPr>
        <xdr:cNvPr id="459" name="円/楕円 458"/>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78757</xdr:rowOff>
    </xdr:from>
    <xdr:ext cx="762000" cy="259045"/>
    <xdr:sp macro="" textlink="">
      <xdr:nvSpPr>
        <xdr:cNvPr id="460" name="テキスト ボックス 459"/>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大分県由布市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101003</xdr:rowOff>
    </xdr:from>
    <xdr:to>
      <xdr:col>4</xdr:col>
      <xdr:colOff>1117600</xdr:colOff>
      <xdr:row>17</xdr:row>
      <xdr:rowOff>126035</xdr:rowOff>
    </xdr:to>
    <xdr:cxnSp macro="">
      <xdr:nvCxnSpPr>
        <xdr:cNvPr id="50" name="直線コネクタ 49"/>
        <xdr:cNvCxnSpPr/>
      </xdr:nvCxnSpPr>
      <xdr:spPr bwMode="auto">
        <a:xfrm>
          <a:off x="5003800" y="3063278"/>
          <a:ext cx="6477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65049</xdr:rowOff>
    </xdr:from>
    <xdr:to>
      <xdr:col>4</xdr:col>
      <xdr:colOff>469900</xdr:colOff>
      <xdr:row>17</xdr:row>
      <xdr:rowOff>101003</xdr:rowOff>
    </xdr:to>
    <xdr:cxnSp macro="">
      <xdr:nvCxnSpPr>
        <xdr:cNvPr id="53" name="直線コネクタ 52"/>
        <xdr:cNvCxnSpPr/>
      </xdr:nvCxnSpPr>
      <xdr:spPr bwMode="auto">
        <a:xfrm>
          <a:off x="4305300" y="3027324"/>
          <a:ext cx="698500" cy="3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133261</xdr:rowOff>
    </xdr:from>
    <xdr:to>
      <xdr:col>4</xdr:col>
      <xdr:colOff>520700</xdr:colOff>
      <xdr:row>18</xdr:row>
      <xdr:rowOff>63411</xdr:rowOff>
    </xdr:to>
    <xdr:sp macro="" textlink="">
      <xdr:nvSpPr>
        <xdr:cNvPr id="54" name="フローチャート : 判断 53"/>
        <xdr:cNvSpPr/>
      </xdr:nvSpPr>
      <xdr:spPr bwMode="auto">
        <a:xfrm>
          <a:off x="4953000" y="3095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48188</xdr:rowOff>
    </xdr:from>
    <xdr:ext cx="736600" cy="259045"/>
    <xdr:sp macro="" textlink="">
      <xdr:nvSpPr>
        <xdr:cNvPr id="55" name="テキスト ボックス 54"/>
        <xdr:cNvSpPr txBox="1"/>
      </xdr:nvSpPr>
      <xdr:spPr>
        <a:xfrm>
          <a:off x="4622800" y="318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65049</xdr:rowOff>
    </xdr:from>
    <xdr:to>
      <xdr:col>3</xdr:col>
      <xdr:colOff>904875</xdr:colOff>
      <xdr:row>17</xdr:row>
      <xdr:rowOff>120612</xdr:rowOff>
    </xdr:to>
    <xdr:cxnSp macro="">
      <xdr:nvCxnSpPr>
        <xdr:cNvPr id="56" name="直線コネクタ 55"/>
        <xdr:cNvCxnSpPr/>
      </xdr:nvCxnSpPr>
      <xdr:spPr bwMode="auto">
        <a:xfrm flipV="1">
          <a:off x="3606800" y="3027324"/>
          <a:ext cx="698500" cy="5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84887</xdr:rowOff>
    </xdr:from>
    <xdr:to>
      <xdr:col>3</xdr:col>
      <xdr:colOff>206375</xdr:colOff>
      <xdr:row>17</xdr:row>
      <xdr:rowOff>120612</xdr:rowOff>
    </xdr:to>
    <xdr:cxnSp macro="">
      <xdr:nvCxnSpPr>
        <xdr:cNvPr id="59" name="直線コネクタ 58"/>
        <xdr:cNvCxnSpPr/>
      </xdr:nvCxnSpPr>
      <xdr:spPr bwMode="auto">
        <a:xfrm>
          <a:off x="2908300" y="3047162"/>
          <a:ext cx="698500" cy="3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75235</xdr:rowOff>
    </xdr:from>
    <xdr:to>
      <xdr:col>5</xdr:col>
      <xdr:colOff>34925</xdr:colOff>
      <xdr:row>18</xdr:row>
      <xdr:rowOff>5385</xdr:rowOff>
    </xdr:to>
    <xdr:sp macro="" textlink="">
      <xdr:nvSpPr>
        <xdr:cNvPr id="69" name="円/楕円 68"/>
        <xdr:cNvSpPr/>
      </xdr:nvSpPr>
      <xdr:spPr bwMode="auto">
        <a:xfrm>
          <a:off x="5600700" y="303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47312</xdr:rowOff>
    </xdr:from>
    <xdr:ext cx="762000" cy="259045"/>
    <xdr:sp macro="" textlink="">
      <xdr:nvSpPr>
        <xdr:cNvPr id="70" name="人口1人当たり決算額の推移該当値テキスト130"/>
        <xdr:cNvSpPr txBox="1"/>
      </xdr:nvSpPr>
      <xdr:spPr>
        <a:xfrm>
          <a:off x="5740400" y="30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96,826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50203</xdr:rowOff>
    </xdr:from>
    <xdr:to>
      <xdr:col>4</xdr:col>
      <xdr:colOff>520700</xdr:colOff>
      <xdr:row>17</xdr:row>
      <xdr:rowOff>151803</xdr:rowOff>
    </xdr:to>
    <xdr:sp macro="" textlink="">
      <xdr:nvSpPr>
        <xdr:cNvPr id="71" name="円/楕円 70"/>
        <xdr:cNvSpPr/>
      </xdr:nvSpPr>
      <xdr:spPr bwMode="auto">
        <a:xfrm>
          <a:off x="4953000" y="301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161980</xdr:rowOff>
    </xdr:from>
    <xdr:ext cx="736600" cy="259045"/>
    <xdr:sp macro="" textlink="">
      <xdr:nvSpPr>
        <xdr:cNvPr id="72" name="テキスト ボックス 71"/>
        <xdr:cNvSpPr txBox="1"/>
      </xdr:nvSpPr>
      <xdr:spPr>
        <a:xfrm>
          <a:off x="4622800" y="2781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14249</xdr:rowOff>
    </xdr:from>
    <xdr:to>
      <xdr:col>3</xdr:col>
      <xdr:colOff>955675</xdr:colOff>
      <xdr:row>17</xdr:row>
      <xdr:rowOff>115849</xdr:rowOff>
    </xdr:to>
    <xdr:sp macro="" textlink="">
      <xdr:nvSpPr>
        <xdr:cNvPr id="73" name="円/楕円 72"/>
        <xdr:cNvSpPr/>
      </xdr:nvSpPr>
      <xdr:spPr bwMode="auto">
        <a:xfrm>
          <a:off x="4254500" y="2976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126026</xdr:rowOff>
    </xdr:from>
    <xdr:ext cx="762000" cy="259045"/>
    <xdr:sp macro="" textlink="">
      <xdr:nvSpPr>
        <xdr:cNvPr id="74" name="テキスト ボックス 73"/>
        <xdr:cNvSpPr txBox="1"/>
      </xdr:nvSpPr>
      <xdr:spPr>
        <a:xfrm>
          <a:off x="3924300" y="274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69812</xdr:rowOff>
    </xdr:from>
    <xdr:to>
      <xdr:col>3</xdr:col>
      <xdr:colOff>257175</xdr:colOff>
      <xdr:row>17</xdr:row>
      <xdr:rowOff>171412</xdr:rowOff>
    </xdr:to>
    <xdr:sp macro="" textlink="">
      <xdr:nvSpPr>
        <xdr:cNvPr id="75" name="円/楕円 74"/>
        <xdr:cNvSpPr/>
      </xdr:nvSpPr>
      <xdr:spPr bwMode="auto">
        <a:xfrm>
          <a:off x="3556000" y="303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10139</xdr:rowOff>
    </xdr:from>
    <xdr:ext cx="762000" cy="259045"/>
    <xdr:sp macro="" textlink="">
      <xdr:nvSpPr>
        <xdr:cNvPr id="76" name="テキスト ボックス 75"/>
        <xdr:cNvSpPr txBox="1"/>
      </xdr:nvSpPr>
      <xdr:spPr>
        <a:xfrm>
          <a:off x="3225800" y="280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34087</xdr:rowOff>
    </xdr:from>
    <xdr:to>
      <xdr:col>2</xdr:col>
      <xdr:colOff>692150</xdr:colOff>
      <xdr:row>17</xdr:row>
      <xdr:rowOff>135687</xdr:rowOff>
    </xdr:to>
    <xdr:sp macro="" textlink="">
      <xdr:nvSpPr>
        <xdr:cNvPr id="77" name="円/楕円 76"/>
        <xdr:cNvSpPr/>
      </xdr:nvSpPr>
      <xdr:spPr bwMode="auto">
        <a:xfrm>
          <a:off x="2857500" y="2996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145864</xdr:rowOff>
    </xdr:from>
    <xdr:ext cx="762000" cy="259045"/>
    <xdr:sp macro="" textlink="">
      <xdr:nvSpPr>
        <xdr:cNvPr id="78" name="テキスト ボックス 77"/>
        <xdr:cNvSpPr txBox="1"/>
      </xdr:nvSpPr>
      <xdr:spPr>
        <a:xfrm>
          <a:off x="2527300" y="276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9077</xdr:rowOff>
    </xdr:from>
    <xdr:to>
      <xdr:col>4</xdr:col>
      <xdr:colOff>1117600</xdr:colOff>
      <xdr:row>38</xdr:row>
      <xdr:rowOff>15184</xdr:rowOff>
    </xdr:to>
    <xdr:cxnSp macro="">
      <xdr:nvCxnSpPr>
        <xdr:cNvPr id="112" name="直線コネクタ 111"/>
        <xdr:cNvCxnSpPr/>
      </xdr:nvCxnSpPr>
      <xdr:spPr bwMode="auto">
        <a:xfrm flipV="1">
          <a:off x="5003800" y="7476677"/>
          <a:ext cx="6477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15184</xdr:rowOff>
    </xdr:from>
    <xdr:to>
      <xdr:col>4</xdr:col>
      <xdr:colOff>469900</xdr:colOff>
      <xdr:row>38</xdr:row>
      <xdr:rowOff>24720</xdr:rowOff>
    </xdr:to>
    <xdr:cxnSp macro="">
      <xdr:nvCxnSpPr>
        <xdr:cNvPr id="115" name="直線コネクタ 114"/>
        <xdr:cNvCxnSpPr/>
      </xdr:nvCxnSpPr>
      <xdr:spPr bwMode="auto">
        <a:xfrm flipV="1">
          <a:off x="4305300" y="7482784"/>
          <a:ext cx="698500" cy="9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296906</xdr:rowOff>
    </xdr:from>
    <xdr:to>
      <xdr:col>4</xdr:col>
      <xdr:colOff>520700</xdr:colOff>
      <xdr:row>38</xdr:row>
      <xdr:rowOff>55606</xdr:rowOff>
    </xdr:to>
    <xdr:sp macro="" textlink="">
      <xdr:nvSpPr>
        <xdr:cNvPr id="116" name="フローチャート : 判断 115"/>
        <xdr:cNvSpPr/>
      </xdr:nvSpPr>
      <xdr:spPr bwMode="auto">
        <a:xfrm>
          <a:off x="4953000" y="7421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65783</xdr:rowOff>
    </xdr:from>
    <xdr:ext cx="736600" cy="259045"/>
    <xdr:sp macro="" textlink="">
      <xdr:nvSpPr>
        <xdr:cNvPr id="117" name="テキスト ボックス 116"/>
        <xdr:cNvSpPr txBox="1"/>
      </xdr:nvSpPr>
      <xdr:spPr>
        <a:xfrm>
          <a:off x="4622800" y="7190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24282</xdr:rowOff>
    </xdr:from>
    <xdr:to>
      <xdr:col>3</xdr:col>
      <xdr:colOff>904875</xdr:colOff>
      <xdr:row>38</xdr:row>
      <xdr:rowOff>24720</xdr:rowOff>
    </xdr:to>
    <xdr:cxnSp macro="">
      <xdr:nvCxnSpPr>
        <xdr:cNvPr id="118" name="直線コネクタ 117"/>
        <xdr:cNvCxnSpPr/>
      </xdr:nvCxnSpPr>
      <xdr:spPr bwMode="auto">
        <a:xfrm>
          <a:off x="3606800" y="7491882"/>
          <a:ext cx="698500" cy="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20789</xdr:rowOff>
    </xdr:from>
    <xdr:to>
      <xdr:col>3</xdr:col>
      <xdr:colOff>206375</xdr:colOff>
      <xdr:row>38</xdr:row>
      <xdr:rowOff>24282</xdr:rowOff>
    </xdr:to>
    <xdr:cxnSp macro="">
      <xdr:nvCxnSpPr>
        <xdr:cNvPr id="121" name="直線コネクタ 120"/>
        <xdr:cNvCxnSpPr/>
      </xdr:nvCxnSpPr>
      <xdr:spPr bwMode="auto">
        <a:xfrm>
          <a:off x="2908300" y="7488389"/>
          <a:ext cx="698500" cy="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301177</xdr:rowOff>
    </xdr:from>
    <xdr:to>
      <xdr:col>5</xdr:col>
      <xdr:colOff>34925</xdr:colOff>
      <xdr:row>38</xdr:row>
      <xdr:rowOff>59877</xdr:rowOff>
    </xdr:to>
    <xdr:sp macro="" textlink="">
      <xdr:nvSpPr>
        <xdr:cNvPr id="131" name="円/楕円 130"/>
        <xdr:cNvSpPr/>
      </xdr:nvSpPr>
      <xdr:spPr bwMode="auto">
        <a:xfrm>
          <a:off x="5600700" y="742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307284</xdr:rowOff>
    </xdr:from>
    <xdr:to>
      <xdr:col>4</xdr:col>
      <xdr:colOff>520700</xdr:colOff>
      <xdr:row>38</xdr:row>
      <xdr:rowOff>65984</xdr:rowOff>
    </xdr:to>
    <xdr:sp macro="" textlink="">
      <xdr:nvSpPr>
        <xdr:cNvPr id="133" name="円/楕円 132"/>
        <xdr:cNvSpPr/>
      </xdr:nvSpPr>
      <xdr:spPr bwMode="auto">
        <a:xfrm>
          <a:off x="4953000" y="743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50761</xdr:rowOff>
    </xdr:from>
    <xdr:ext cx="736600" cy="259045"/>
    <xdr:sp macro="" textlink="">
      <xdr:nvSpPr>
        <xdr:cNvPr id="134" name="テキスト ボックス 133"/>
        <xdr:cNvSpPr txBox="1"/>
      </xdr:nvSpPr>
      <xdr:spPr>
        <a:xfrm>
          <a:off x="4622800" y="751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316820</xdr:rowOff>
    </xdr:from>
    <xdr:to>
      <xdr:col>3</xdr:col>
      <xdr:colOff>955675</xdr:colOff>
      <xdr:row>38</xdr:row>
      <xdr:rowOff>75520</xdr:rowOff>
    </xdr:to>
    <xdr:sp macro="" textlink="">
      <xdr:nvSpPr>
        <xdr:cNvPr id="135" name="円/楕円 134"/>
        <xdr:cNvSpPr/>
      </xdr:nvSpPr>
      <xdr:spPr bwMode="auto">
        <a:xfrm>
          <a:off x="4254500" y="74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60297</xdr:rowOff>
    </xdr:from>
    <xdr:ext cx="762000" cy="259045"/>
    <xdr:sp macro="" textlink="">
      <xdr:nvSpPr>
        <xdr:cNvPr id="136" name="テキスト ボックス 135"/>
        <xdr:cNvSpPr txBox="1"/>
      </xdr:nvSpPr>
      <xdr:spPr>
        <a:xfrm>
          <a:off x="3924300" y="752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316382</xdr:rowOff>
    </xdr:from>
    <xdr:to>
      <xdr:col>3</xdr:col>
      <xdr:colOff>257175</xdr:colOff>
      <xdr:row>38</xdr:row>
      <xdr:rowOff>75082</xdr:rowOff>
    </xdr:to>
    <xdr:sp macro="" textlink="">
      <xdr:nvSpPr>
        <xdr:cNvPr id="137" name="円/楕円 136"/>
        <xdr:cNvSpPr/>
      </xdr:nvSpPr>
      <xdr:spPr bwMode="auto">
        <a:xfrm>
          <a:off x="3556000" y="744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59859</xdr:rowOff>
    </xdr:from>
    <xdr:ext cx="762000" cy="259045"/>
    <xdr:sp macro="" textlink="">
      <xdr:nvSpPr>
        <xdr:cNvPr id="138" name="テキスト ボックス 137"/>
        <xdr:cNvSpPr txBox="1"/>
      </xdr:nvSpPr>
      <xdr:spPr>
        <a:xfrm>
          <a:off x="3225800" y="752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312889</xdr:rowOff>
    </xdr:from>
    <xdr:to>
      <xdr:col>2</xdr:col>
      <xdr:colOff>692150</xdr:colOff>
      <xdr:row>38</xdr:row>
      <xdr:rowOff>71589</xdr:rowOff>
    </xdr:to>
    <xdr:sp macro="" textlink="">
      <xdr:nvSpPr>
        <xdr:cNvPr id="139" name="円/楕円 138"/>
        <xdr:cNvSpPr/>
      </xdr:nvSpPr>
      <xdr:spPr bwMode="auto">
        <a:xfrm>
          <a:off x="2857500" y="743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56366</xdr:rowOff>
    </xdr:from>
    <xdr:ext cx="762000" cy="259045"/>
    <xdr:sp macro="" textlink="">
      <xdr:nvSpPr>
        <xdr:cNvPr id="140" name="テキスト ボックス 139"/>
        <xdr:cNvSpPr txBox="1"/>
      </xdr:nvSpPr>
      <xdr:spPr>
        <a:xfrm>
          <a:off x="2527300" y="752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47968</xdr:rowOff>
    </xdr:from>
    <xdr:to>
      <xdr:col>6</xdr:col>
      <xdr:colOff>511175</xdr:colOff>
      <xdr:row>35</xdr:row>
      <xdr:rowOff>54559</xdr:rowOff>
    </xdr:to>
    <xdr:cxnSp macro="">
      <xdr:nvCxnSpPr>
        <xdr:cNvPr id="61" name="直線コネクタ 60"/>
        <xdr:cNvCxnSpPr/>
      </xdr:nvCxnSpPr>
      <xdr:spPr>
        <a:xfrm>
          <a:off x="3797300" y="6048718"/>
          <a:ext cx="8382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112294</xdr:rowOff>
    </xdr:from>
    <xdr:to>
      <xdr:col>5</xdr:col>
      <xdr:colOff>358775</xdr:colOff>
      <xdr:row>35</xdr:row>
      <xdr:rowOff>47968</xdr:rowOff>
    </xdr:to>
    <xdr:cxnSp macro="">
      <xdr:nvCxnSpPr>
        <xdr:cNvPr id="64" name="直線コネクタ 63"/>
        <xdr:cNvCxnSpPr/>
      </xdr:nvCxnSpPr>
      <xdr:spPr>
        <a:xfrm>
          <a:off x="2908300" y="5941594"/>
          <a:ext cx="889000" cy="1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67678</xdr:rowOff>
    </xdr:from>
    <xdr:to>
      <xdr:col>5</xdr:col>
      <xdr:colOff>409575</xdr:colOff>
      <xdr:row>35</xdr:row>
      <xdr:rowOff>169278</xdr:rowOff>
    </xdr:to>
    <xdr:sp macro="" textlink="">
      <xdr:nvSpPr>
        <xdr:cNvPr id="65" name="フローチャート : 判断 64"/>
        <xdr:cNvSpPr/>
      </xdr:nvSpPr>
      <xdr:spPr>
        <a:xfrm>
          <a:off x="37465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160405</xdr:rowOff>
    </xdr:from>
    <xdr:ext cx="534377" cy="259045"/>
    <xdr:sp macro="" textlink="">
      <xdr:nvSpPr>
        <xdr:cNvPr id="66" name="テキスト ボックス 65"/>
        <xdr:cNvSpPr txBox="1"/>
      </xdr:nvSpPr>
      <xdr:spPr>
        <a:xfrm>
          <a:off x="3530111" y="61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112294</xdr:rowOff>
    </xdr:from>
    <xdr:to>
      <xdr:col>4</xdr:col>
      <xdr:colOff>155575</xdr:colOff>
      <xdr:row>34</xdr:row>
      <xdr:rowOff>148857</xdr:rowOff>
    </xdr:to>
    <xdr:cxnSp macro="">
      <xdr:nvCxnSpPr>
        <xdr:cNvPr id="67" name="直線コネクタ 66"/>
        <xdr:cNvCxnSpPr/>
      </xdr:nvCxnSpPr>
      <xdr:spPr>
        <a:xfrm flipV="1">
          <a:off x="2019300" y="5941594"/>
          <a:ext cx="8890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106591</xdr:rowOff>
    </xdr:from>
    <xdr:to>
      <xdr:col>2</xdr:col>
      <xdr:colOff>638175</xdr:colOff>
      <xdr:row>34</xdr:row>
      <xdr:rowOff>148857</xdr:rowOff>
    </xdr:to>
    <xdr:cxnSp macro="">
      <xdr:nvCxnSpPr>
        <xdr:cNvPr id="70" name="直線コネクタ 69"/>
        <xdr:cNvCxnSpPr/>
      </xdr:nvCxnSpPr>
      <xdr:spPr>
        <a:xfrm>
          <a:off x="1130300" y="5935891"/>
          <a:ext cx="8890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3759</xdr:rowOff>
    </xdr:from>
    <xdr:to>
      <xdr:col>6</xdr:col>
      <xdr:colOff>561975</xdr:colOff>
      <xdr:row>35</xdr:row>
      <xdr:rowOff>105359</xdr:rowOff>
    </xdr:to>
    <xdr:sp macro="" textlink="">
      <xdr:nvSpPr>
        <xdr:cNvPr id="80" name="円/楕円 79"/>
        <xdr:cNvSpPr/>
      </xdr:nvSpPr>
      <xdr:spPr>
        <a:xfrm>
          <a:off x="4584700" y="60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153636</xdr:rowOff>
    </xdr:from>
    <xdr:ext cx="534377" cy="259045"/>
    <xdr:sp macro="" textlink="">
      <xdr:nvSpPr>
        <xdr:cNvPr id="81" name="人件費該当値テキスト"/>
        <xdr:cNvSpPr txBox="1"/>
      </xdr:nvSpPr>
      <xdr:spPr>
        <a:xfrm>
          <a:off x="4686300" y="598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168618</xdr:rowOff>
    </xdr:from>
    <xdr:to>
      <xdr:col>5</xdr:col>
      <xdr:colOff>409575</xdr:colOff>
      <xdr:row>35</xdr:row>
      <xdr:rowOff>98768</xdr:rowOff>
    </xdr:to>
    <xdr:sp macro="" textlink="">
      <xdr:nvSpPr>
        <xdr:cNvPr id="82" name="円/楕円 81"/>
        <xdr:cNvSpPr/>
      </xdr:nvSpPr>
      <xdr:spPr>
        <a:xfrm>
          <a:off x="3746500" y="5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115295</xdr:rowOff>
    </xdr:from>
    <xdr:ext cx="534377" cy="259045"/>
    <xdr:sp macro="" textlink="">
      <xdr:nvSpPr>
        <xdr:cNvPr id="83" name="テキスト ボックス 82"/>
        <xdr:cNvSpPr txBox="1"/>
      </xdr:nvSpPr>
      <xdr:spPr>
        <a:xfrm>
          <a:off x="3530111" y="57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61494</xdr:rowOff>
    </xdr:from>
    <xdr:to>
      <xdr:col>4</xdr:col>
      <xdr:colOff>206375</xdr:colOff>
      <xdr:row>34</xdr:row>
      <xdr:rowOff>163094</xdr:rowOff>
    </xdr:to>
    <xdr:sp macro="" textlink="">
      <xdr:nvSpPr>
        <xdr:cNvPr id="84" name="円/楕円 83"/>
        <xdr:cNvSpPr/>
      </xdr:nvSpPr>
      <xdr:spPr>
        <a:xfrm>
          <a:off x="2857500" y="58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8171</xdr:rowOff>
    </xdr:from>
    <xdr:ext cx="534377" cy="259045"/>
    <xdr:sp macro="" textlink="">
      <xdr:nvSpPr>
        <xdr:cNvPr id="85" name="テキスト ボックス 84"/>
        <xdr:cNvSpPr txBox="1"/>
      </xdr:nvSpPr>
      <xdr:spPr>
        <a:xfrm>
          <a:off x="2641111" y="566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98057</xdr:rowOff>
    </xdr:from>
    <xdr:to>
      <xdr:col>3</xdr:col>
      <xdr:colOff>3175</xdr:colOff>
      <xdr:row>35</xdr:row>
      <xdr:rowOff>28207</xdr:rowOff>
    </xdr:to>
    <xdr:sp macro="" textlink="">
      <xdr:nvSpPr>
        <xdr:cNvPr id="86" name="円/楕円 85"/>
        <xdr:cNvSpPr/>
      </xdr:nvSpPr>
      <xdr:spPr>
        <a:xfrm>
          <a:off x="1968500" y="59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44734</xdr:rowOff>
    </xdr:from>
    <xdr:ext cx="534377" cy="259045"/>
    <xdr:sp macro="" textlink="">
      <xdr:nvSpPr>
        <xdr:cNvPr id="87" name="テキスト ボックス 86"/>
        <xdr:cNvSpPr txBox="1"/>
      </xdr:nvSpPr>
      <xdr:spPr>
        <a:xfrm>
          <a:off x="1752111" y="57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55791</xdr:rowOff>
    </xdr:from>
    <xdr:to>
      <xdr:col>1</xdr:col>
      <xdr:colOff>485775</xdr:colOff>
      <xdr:row>34</xdr:row>
      <xdr:rowOff>157391</xdr:rowOff>
    </xdr:to>
    <xdr:sp macro="" textlink="">
      <xdr:nvSpPr>
        <xdr:cNvPr id="88" name="円/楕円 87"/>
        <xdr:cNvSpPr/>
      </xdr:nvSpPr>
      <xdr:spPr>
        <a:xfrm>
          <a:off x="1079500" y="58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2468</xdr:rowOff>
    </xdr:from>
    <xdr:ext cx="534377" cy="259045"/>
    <xdr:sp macro="" textlink="">
      <xdr:nvSpPr>
        <xdr:cNvPr id="89" name="テキスト ボックス 88"/>
        <xdr:cNvSpPr txBox="1"/>
      </xdr:nvSpPr>
      <xdr:spPr>
        <a:xfrm>
          <a:off x="863111" y="566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23482</xdr:rowOff>
    </xdr:from>
    <xdr:to>
      <xdr:col>6</xdr:col>
      <xdr:colOff>511175</xdr:colOff>
      <xdr:row>57</xdr:row>
      <xdr:rowOff>63246</xdr:rowOff>
    </xdr:to>
    <xdr:cxnSp macro="">
      <xdr:nvCxnSpPr>
        <xdr:cNvPr id="119" name="直線コネクタ 118"/>
        <xdr:cNvCxnSpPr/>
      </xdr:nvCxnSpPr>
      <xdr:spPr>
        <a:xfrm flipV="1">
          <a:off x="3797300" y="9796132"/>
          <a:ext cx="838200" cy="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63246</xdr:rowOff>
    </xdr:from>
    <xdr:to>
      <xdr:col>5</xdr:col>
      <xdr:colOff>358775</xdr:colOff>
      <xdr:row>57</xdr:row>
      <xdr:rowOff>94234</xdr:rowOff>
    </xdr:to>
    <xdr:cxnSp macro="">
      <xdr:nvCxnSpPr>
        <xdr:cNvPr id="122" name="直線コネクタ 121"/>
        <xdr:cNvCxnSpPr/>
      </xdr:nvCxnSpPr>
      <xdr:spPr>
        <a:xfrm flipV="1">
          <a:off x="2908300" y="9835896"/>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3" name="フローチャート : 判断 122"/>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4" name="テキスト ボックス 123"/>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94234</xdr:rowOff>
    </xdr:from>
    <xdr:to>
      <xdr:col>4</xdr:col>
      <xdr:colOff>155575</xdr:colOff>
      <xdr:row>57</xdr:row>
      <xdr:rowOff>137960</xdr:rowOff>
    </xdr:to>
    <xdr:cxnSp macro="">
      <xdr:nvCxnSpPr>
        <xdr:cNvPr id="125" name="直線コネクタ 124"/>
        <xdr:cNvCxnSpPr/>
      </xdr:nvCxnSpPr>
      <xdr:spPr>
        <a:xfrm flipV="1">
          <a:off x="2019300" y="9866884"/>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115710</xdr:rowOff>
    </xdr:from>
    <xdr:to>
      <xdr:col>2</xdr:col>
      <xdr:colOff>638175</xdr:colOff>
      <xdr:row>57</xdr:row>
      <xdr:rowOff>137960</xdr:rowOff>
    </xdr:to>
    <xdr:cxnSp macro="">
      <xdr:nvCxnSpPr>
        <xdr:cNvPr id="128" name="直線コネクタ 127"/>
        <xdr:cNvCxnSpPr/>
      </xdr:nvCxnSpPr>
      <xdr:spPr>
        <a:xfrm>
          <a:off x="1130300" y="988836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144132</xdr:rowOff>
    </xdr:from>
    <xdr:to>
      <xdr:col>6</xdr:col>
      <xdr:colOff>561975</xdr:colOff>
      <xdr:row>57</xdr:row>
      <xdr:rowOff>74282</xdr:rowOff>
    </xdr:to>
    <xdr:sp macro="" textlink="">
      <xdr:nvSpPr>
        <xdr:cNvPr id="138" name="円/楕円 137"/>
        <xdr:cNvSpPr/>
      </xdr:nvSpPr>
      <xdr:spPr>
        <a:xfrm>
          <a:off x="4584700" y="97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122559</xdr:rowOff>
    </xdr:from>
    <xdr:ext cx="534377" cy="259045"/>
    <xdr:sp macro="" textlink="">
      <xdr:nvSpPr>
        <xdr:cNvPr id="139" name="物件費該当値テキスト"/>
        <xdr:cNvSpPr txBox="1"/>
      </xdr:nvSpPr>
      <xdr:spPr>
        <a:xfrm>
          <a:off x="4686300" y="97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58,651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12446</xdr:rowOff>
    </xdr:from>
    <xdr:to>
      <xdr:col>5</xdr:col>
      <xdr:colOff>409575</xdr:colOff>
      <xdr:row>57</xdr:row>
      <xdr:rowOff>114046</xdr:rowOff>
    </xdr:to>
    <xdr:sp macro="" textlink="">
      <xdr:nvSpPr>
        <xdr:cNvPr id="140" name="円/楕円 139"/>
        <xdr:cNvSpPr/>
      </xdr:nvSpPr>
      <xdr:spPr>
        <a:xfrm>
          <a:off x="3746500" y="978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105173</xdr:rowOff>
    </xdr:from>
    <xdr:ext cx="534377" cy="259045"/>
    <xdr:sp macro="" textlink="">
      <xdr:nvSpPr>
        <xdr:cNvPr id="141" name="テキスト ボックス 140"/>
        <xdr:cNvSpPr txBox="1"/>
      </xdr:nvSpPr>
      <xdr:spPr>
        <a:xfrm>
          <a:off x="3530111" y="98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43434</xdr:rowOff>
    </xdr:from>
    <xdr:to>
      <xdr:col>4</xdr:col>
      <xdr:colOff>206375</xdr:colOff>
      <xdr:row>57</xdr:row>
      <xdr:rowOff>145034</xdr:rowOff>
    </xdr:to>
    <xdr:sp macro="" textlink="">
      <xdr:nvSpPr>
        <xdr:cNvPr id="142" name="円/楕円 141"/>
        <xdr:cNvSpPr/>
      </xdr:nvSpPr>
      <xdr:spPr>
        <a:xfrm>
          <a:off x="2857500" y="98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136161</xdr:rowOff>
    </xdr:from>
    <xdr:ext cx="534377" cy="259045"/>
    <xdr:sp macro="" textlink="">
      <xdr:nvSpPr>
        <xdr:cNvPr id="143" name="テキスト ボックス 142"/>
        <xdr:cNvSpPr txBox="1"/>
      </xdr:nvSpPr>
      <xdr:spPr>
        <a:xfrm>
          <a:off x="2641111" y="990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87160</xdr:rowOff>
    </xdr:from>
    <xdr:to>
      <xdr:col>3</xdr:col>
      <xdr:colOff>3175</xdr:colOff>
      <xdr:row>58</xdr:row>
      <xdr:rowOff>17310</xdr:rowOff>
    </xdr:to>
    <xdr:sp macro="" textlink="">
      <xdr:nvSpPr>
        <xdr:cNvPr id="144" name="円/楕円 143"/>
        <xdr:cNvSpPr/>
      </xdr:nvSpPr>
      <xdr:spPr>
        <a:xfrm>
          <a:off x="1968500" y="98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8437</xdr:rowOff>
    </xdr:from>
    <xdr:ext cx="534377" cy="259045"/>
    <xdr:sp macro="" textlink="">
      <xdr:nvSpPr>
        <xdr:cNvPr id="145" name="テキスト ボックス 144"/>
        <xdr:cNvSpPr txBox="1"/>
      </xdr:nvSpPr>
      <xdr:spPr>
        <a:xfrm>
          <a:off x="1752111" y="995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64910</xdr:rowOff>
    </xdr:from>
    <xdr:to>
      <xdr:col>1</xdr:col>
      <xdr:colOff>485775</xdr:colOff>
      <xdr:row>57</xdr:row>
      <xdr:rowOff>166510</xdr:rowOff>
    </xdr:to>
    <xdr:sp macro="" textlink="">
      <xdr:nvSpPr>
        <xdr:cNvPr id="146" name="円/楕円 145"/>
        <xdr:cNvSpPr/>
      </xdr:nvSpPr>
      <xdr:spPr>
        <a:xfrm>
          <a:off x="1079500" y="98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157637</xdr:rowOff>
    </xdr:from>
    <xdr:ext cx="534377" cy="259045"/>
    <xdr:sp macro="" textlink="">
      <xdr:nvSpPr>
        <xdr:cNvPr id="147" name="テキスト ボックス 146"/>
        <xdr:cNvSpPr txBox="1"/>
      </xdr:nvSpPr>
      <xdr:spPr>
        <a:xfrm>
          <a:off x="863111" y="99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41597</xdr:rowOff>
    </xdr:from>
    <xdr:to>
      <xdr:col>6</xdr:col>
      <xdr:colOff>511175</xdr:colOff>
      <xdr:row>79</xdr:row>
      <xdr:rowOff>43819</xdr:rowOff>
    </xdr:to>
    <xdr:cxnSp macro="">
      <xdr:nvCxnSpPr>
        <xdr:cNvPr id="178" name="直線コネクタ 177"/>
        <xdr:cNvCxnSpPr/>
      </xdr:nvCxnSpPr>
      <xdr:spPr>
        <a:xfrm>
          <a:off x="3797300" y="13586147"/>
          <a:ext cx="8382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34968</xdr:rowOff>
    </xdr:from>
    <xdr:to>
      <xdr:col>5</xdr:col>
      <xdr:colOff>358775</xdr:colOff>
      <xdr:row>79</xdr:row>
      <xdr:rowOff>41597</xdr:rowOff>
    </xdr:to>
    <xdr:cxnSp macro="">
      <xdr:nvCxnSpPr>
        <xdr:cNvPr id="181" name="直線コネクタ 180"/>
        <xdr:cNvCxnSpPr/>
      </xdr:nvCxnSpPr>
      <xdr:spPr>
        <a:xfrm>
          <a:off x="2908300" y="1357951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30215</xdr:rowOff>
    </xdr:from>
    <xdr:to>
      <xdr:col>5</xdr:col>
      <xdr:colOff>409575</xdr:colOff>
      <xdr:row>78</xdr:row>
      <xdr:rowOff>131815</xdr:rowOff>
    </xdr:to>
    <xdr:sp macro="" textlink="">
      <xdr:nvSpPr>
        <xdr:cNvPr id="182" name="フローチャート : 判断 181"/>
        <xdr:cNvSpPr/>
      </xdr:nvSpPr>
      <xdr:spPr>
        <a:xfrm>
          <a:off x="37465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148342</xdr:rowOff>
    </xdr:from>
    <xdr:ext cx="469744" cy="259045"/>
    <xdr:sp macro="" textlink="">
      <xdr:nvSpPr>
        <xdr:cNvPr id="183" name="テキスト ボックス 182"/>
        <xdr:cNvSpPr txBox="1"/>
      </xdr:nvSpPr>
      <xdr:spPr>
        <a:xfrm>
          <a:off x="3562427" y="1317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34968</xdr:rowOff>
    </xdr:from>
    <xdr:to>
      <xdr:col>4</xdr:col>
      <xdr:colOff>155575</xdr:colOff>
      <xdr:row>79</xdr:row>
      <xdr:rowOff>39508</xdr:rowOff>
    </xdr:to>
    <xdr:cxnSp macro="">
      <xdr:nvCxnSpPr>
        <xdr:cNvPr id="184" name="直線コネクタ 183"/>
        <xdr:cNvCxnSpPr/>
      </xdr:nvCxnSpPr>
      <xdr:spPr>
        <a:xfrm flipV="1">
          <a:off x="2019300" y="13579518"/>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39508</xdr:rowOff>
    </xdr:from>
    <xdr:to>
      <xdr:col>2</xdr:col>
      <xdr:colOff>638175</xdr:colOff>
      <xdr:row>79</xdr:row>
      <xdr:rowOff>41370</xdr:rowOff>
    </xdr:to>
    <xdr:cxnSp macro="">
      <xdr:nvCxnSpPr>
        <xdr:cNvPr id="187" name="直線コネクタ 186"/>
        <xdr:cNvCxnSpPr/>
      </xdr:nvCxnSpPr>
      <xdr:spPr>
        <a:xfrm flipV="1">
          <a:off x="1130300" y="13584058"/>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164469</xdr:rowOff>
    </xdr:from>
    <xdr:to>
      <xdr:col>6</xdr:col>
      <xdr:colOff>561975</xdr:colOff>
      <xdr:row>79</xdr:row>
      <xdr:rowOff>94619</xdr:rowOff>
    </xdr:to>
    <xdr:sp macro="" textlink="">
      <xdr:nvSpPr>
        <xdr:cNvPr id="197" name="円/楕円 196"/>
        <xdr:cNvSpPr/>
      </xdr:nvSpPr>
      <xdr:spPr>
        <a:xfrm>
          <a:off x="4584700" y="135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79396</xdr:rowOff>
    </xdr:from>
    <xdr:ext cx="469744" cy="259045"/>
    <xdr:sp macro="" textlink="">
      <xdr:nvSpPr>
        <xdr:cNvPr id="198" name="維持補修費該当値テキスト"/>
        <xdr:cNvSpPr txBox="1"/>
      </xdr:nvSpPr>
      <xdr:spPr>
        <a:xfrm>
          <a:off x="4686300" y="1345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162247</xdr:rowOff>
    </xdr:from>
    <xdr:to>
      <xdr:col>5</xdr:col>
      <xdr:colOff>409575</xdr:colOff>
      <xdr:row>79</xdr:row>
      <xdr:rowOff>92397</xdr:rowOff>
    </xdr:to>
    <xdr:sp macro="" textlink="">
      <xdr:nvSpPr>
        <xdr:cNvPr id="199" name="円/楕円 198"/>
        <xdr:cNvSpPr/>
      </xdr:nvSpPr>
      <xdr:spPr>
        <a:xfrm>
          <a:off x="3746500" y="135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83524</xdr:rowOff>
    </xdr:from>
    <xdr:ext cx="469744" cy="259045"/>
    <xdr:sp macro="" textlink="">
      <xdr:nvSpPr>
        <xdr:cNvPr id="200" name="テキスト ボックス 199"/>
        <xdr:cNvSpPr txBox="1"/>
      </xdr:nvSpPr>
      <xdr:spPr>
        <a:xfrm>
          <a:off x="3562427" y="1362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155618</xdr:rowOff>
    </xdr:from>
    <xdr:to>
      <xdr:col>4</xdr:col>
      <xdr:colOff>206375</xdr:colOff>
      <xdr:row>79</xdr:row>
      <xdr:rowOff>85768</xdr:rowOff>
    </xdr:to>
    <xdr:sp macro="" textlink="">
      <xdr:nvSpPr>
        <xdr:cNvPr id="201" name="円/楕円 200"/>
        <xdr:cNvSpPr/>
      </xdr:nvSpPr>
      <xdr:spPr>
        <a:xfrm>
          <a:off x="2857500" y="135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76895</xdr:rowOff>
    </xdr:from>
    <xdr:ext cx="469744" cy="259045"/>
    <xdr:sp macro="" textlink="">
      <xdr:nvSpPr>
        <xdr:cNvPr id="202" name="テキスト ボックス 201"/>
        <xdr:cNvSpPr txBox="1"/>
      </xdr:nvSpPr>
      <xdr:spPr>
        <a:xfrm>
          <a:off x="2673427" y="136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160158</xdr:rowOff>
    </xdr:from>
    <xdr:to>
      <xdr:col>3</xdr:col>
      <xdr:colOff>3175</xdr:colOff>
      <xdr:row>79</xdr:row>
      <xdr:rowOff>90308</xdr:rowOff>
    </xdr:to>
    <xdr:sp macro="" textlink="">
      <xdr:nvSpPr>
        <xdr:cNvPr id="203" name="円/楕円 202"/>
        <xdr:cNvSpPr/>
      </xdr:nvSpPr>
      <xdr:spPr>
        <a:xfrm>
          <a:off x="1968500" y="1353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81435</xdr:rowOff>
    </xdr:from>
    <xdr:ext cx="469744" cy="259045"/>
    <xdr:sp macro="" textlink="">
      <xdr:nvSpPr>
        <xdr:cNvPr id="204" name="テキスト ボックス 203"/>
        <xdr:cNvSpPr txBox="1"/>
      </xdr:nvSpPr>
      <xdr:spPr>
        <a:xfrm>
          <a:off x="1784427" y="1362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162020</xdr:rowOff>
    </xdr:from>
    <xdr:to>
      <xdr:col>1</xdr:col>
      <xdr:colOff>485775</xdr:colOff>
      <xdr:row>79</xdr:row>
      <xdr:rowOff>92170</xdr:rowOff>
    </xdr:to>
    <xdr:sp macro="" textlink="">
      <xdr:nvSpPr>
        <xdr:cNvPr id="205" name="円/楕円 204"/>
        <xdr:cNvSpPr/>
      </xdr:nvSpPr>
      <xdr:spPr>
        <a:xfrm>
          <a:off x="1079500" y="135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83297</xdr:rowOff>
    </xdr:from>
    <xdr:ext cx="469744" cy="259045"/>
    <xdr:sp macro="" textlink="">
      <xdr:nvSpPr>
        <xdr:cNvPr id="206" name="テキスト ボックス 205"/>
        <xdr:cNvSpPr txBox="1"/>
      </xdr:nvSpPr>
      <xdr:spPr>
        <a:xfrm>
          <a:off x="895427" y="136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139370</xdr:rowOff>
    </xdr:from>
    <xdr:to>
      <xdr:col>6</xdr:col>
      <xdr:colOff>511175</xdr:colOff>
      <xdr:row>96</xdr:row>
      <xdr:rowOff>21031</xdr:rowOff>
    </xdr:to>
    <xdr:cxnSp macro="">
      <xdr:nvCxnSpPr>
        <xdr:cNvPr id="236" name="直線コネクタ 235"/>
        <xdr:cNvCxnSpPr/>
      </xdr:nvCxnSpPr>
      <xdr:spPr>
        <a:xfrm flipV="1">
          <a:off x="3797300" y="16427120"/>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21031</xdr:rowOff>
    </xdr:from>
    <xdr:to>
      <xdr:col>5</xdr:col>
      <xdr:colOff>358775</xdr:colOff>
      <xdr:row>96</xdr:row>
      <xdr:rowOff>70853</xdr:rowOff>
    </xdr:to>
    <xdr:cxnSp macro="">
      <xdr:nvCxnSpPr>
        <xdr:cNvPr id="239" name="直線コネクタ 238"/>
        <xdr:cNvCxnSpPr/>
      </xdr:nvCxnSpPr>
      <xdr:spPr>
        <a:xfrm flipV="1">
          <a:off x="2908300" y="16480231"/>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106338</xdr:rowOff>
    </xdr:from>
    <xdr:to>
      <xdr:col>5</xdr:col>
      <xdr:colOff>409575</xdr:colOff>
      <xdr:row>96</xdr:row>
      <xdr:rowOff>36488</xdr:rowOff>
    </xdr:to>
    <xdr:sp macro="" textlink="">
      <xdr:nvSpPr>
        <xdr:cNvPr id="240" name="フローチャート : 判断 239"/>
        <xdr:cNvSpPr/>
      </xdr:nvSpPr>
      <xdr:spPr>
        <a:xfrm>
          <a:off x="3746500" y="163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53015</xdr:rowOff>
    </xdr:from>
    <xdr:ext cx="599010" cy="259045"/>
    <xdr:sp macro="" textlink="">
      <xdr:nvSpPr>
        <xdr:cNvPr id="241" name="テキスト ボックス 240"/>
        <xdr:cNvSpPr txBox="1"/>
      </xdr:nvSpPr>
      <xdr:spPr>
        <a:xfrm>
          <a:off x="3497794" y="161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70853</xdr:rowOff>
    </xdr:from>
    <xdr:to>
      <xdr:col>4</xdr:col>
      <xdr:colOff>155575</xdr:colOff>
      <xdr:row>96</xdr:row>
      <xdr:rowOff>163157</xdr:rowOff>
    </xdr:to>
    <xdr:cxnSp macro="">
      <xdr:nvCxnSpPr>
        <xdr:cNvPr id="242" name="直線コネクタ 241"/>
        <xdr:cNvCxnSpPr/>
      </xdr:nvCxnSpPr>
      <xdr:spPr>
        <a:xfrm flipV="1">
          <a:off x="2019300" y="16530053"/>
          <a:ext cx="889000" cy="9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163157</xdr:rowOff>
    </xdr:from>
    <xdr:to>
      <xdr:col>2</xdr:col>
      <xdr:colOff>638175</xdr:colOff>
      <xdr:row>97</xdr:row>
      <xdr:rowOff>20955</xdr:rowOff>
    </xdr:to>
    <xdr:cxnSp macro="">
      <xdr:nvCxnSpPr>
        <xdr:cNvPr id="245" name="直線コネクタ 244"/>
        <xdr:cNvCxnSpPr/>
      </xdr:nvCxnSpPr>
      <xdr:spPr>
        <a:xfrm flipV="1">
          <a:off x="1130300" y="16622357"/>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88570</xdr:rowOff>
    </xdr:from>
    <xdr:to>
      <xdr:col>6</xdr:col>
      <xdr:colOff>561975</xdr:colOff>
      <xdr:row>96</xdr:row>
      <xdr:rowOff>18720</xdr:rowOff>
    </xdr:to>
    <xdr:sp macro="" textlink="">
      <xdr:nvSpPr>
        <xdr:cNvPr id="255" name="円/楕円 254"/>
        <xdr:cNvSpPr/>
      </xdr:nvSpPr>
      <xdr:spPr>
        <a:xfrm>
          <a:off x="4584700" y="16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111447</xdr:rowOff>
    </xdr:from>
    <xdr:ext cx="599010" cy="259045"/>
    <xdr:sp macro="" textlink="">
      <xdr:nvSpPr>
        <xdr:cNvPr id="256" name="扶助費該当値テキスト"/>
        <xdr:cNvSpPr txBox="1"/>
      </xdr:nvSpPr>
      <xdr:spPr>
        <a:xfrm>
          <a:off x="4686300" y="1622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141681</xdr:rowOff>
    </xdr:from>
    <xdr:to>
      <xdr:col>5</xdr:col>
      <xdr:colOff>409575</xdr:colOff>
      <xdr:row>96</xdr:row>
      <xdr:rowOff>71831</xdr:rowOff>
    </xdr:to>
    <xdr:sp macro="" textlink="">
      <xdr:nvSpPr>
        <xdr:cNvPr id="257" name="円/楕円 256"/>
        <xdr:cNvSpPr/>
      </xdr:nvSpPr>
      <xdr:spPr>
        <a:xfrm>
          <a:off x="3746500" y="16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62958</xdr:rowOff>
    </xdr:from>
    <xdr:ext cx="599010" cy="259045"/>
    <xdr:sp macro="" textlink="">
      <xdr:nvSpPr>
        <xdr:cNvPr id="258" name="テキスト ボックス 257"/>
        <xdr:cNvSpPr txBox="1"/>
      </xdr:nvSpPr>
      <xdr:spPr>
        <a:xfrm>
          <a:off x="3497794" y="165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102,344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20053</xdr:rowOff>
    </xdr:from>
    <xdr:to>
      <xdr:col>4</xdr:col>
      <xdr:colOff>206375</xdr:colOff>
      <xdr:row>96</xdr:row>
      <xdr:rowOff>121653</xdr:rowOff>
    </xdr:to>
    <xdr:sp macro="" textlink="">
      <xdr:nvSpPr>
        <xdr:cNvPr id="259" name="円/楕円 258"/>
        <xdr:cNvSpPr/>
      </xdr:nvSpPr>
      <xdr:spPr>
        <a:xfrm>
          <a:off x="2857500" y="16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138180</xdr:rowOff>
    </xdr:from>
    <xdr:ext cx="534377" cy="259045"/>
    <xdr:sp macro="" textlink="">
      <xdr:nvSpPr>
        <xdr:cNvPr id="260" name="テキスト ボックス 259"/>
        <xdr:cNvSpPr txBox="1"/>
      </xdr:nvSpPr>
      <xdr:spPr>
        <a:xfrm>
          <a:off x="2641111" y="162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112357</xdr:rowOff>
    </xdr:from>
    <xdr:to>
      <xdr:col>3</xdr:col>
      <xdr:colOff>3175</xdr:colOff>
      <xdr:row>97</xdr:row>
      <xdr:rowOff>42507</xdr:rowOff>
    </xdr:to>
    <xdr:sp macro="" textlink="">
      <xdr:nvSpPr>
        <xdr:cNvPr id="261" name="円/楕円 260"/>
        <xdr:cNvSpPr/>
      </xdr:nvSpPr>
      <xdr:spPr>
        <a:xfrm>
          <a:off x="1968500" y="165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59034</xdr:rowOff>
    </xdr:from>
    <xdr:ext cx="534377" cy="259045"/>
    <xdr:sp macro="" textlink="">
      <xdr:nvSpPr>
        <xdr:cNvPr id="262" name="テキスト ボックス 261"/>
        <xdr:cNvSpPr txBox="1"/>
      </xdr:nvSpPr>
      <xdr:spPr>
        <a:xfrm>
          <a:off x="1752111" y="163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141605</xdr:rowOff>
    </xdr:from>
    <xdr:to>
      <xdr:col>1</xdr:col>
      <xdr:colOff>485775</xdr:colOff>
      <xdr:row>97</xdr:row>
      <xdr:rowOff>71755</xdr:rowOff>
    </xdr:to>
    <xdr:sp macro="" textlink="">
      <xdr:nvSpPr>
        <xdr:cNvPr id="263" name="円/楕円 262"/>
        <xdr:cNvSpPr/>
      </xdr:nvSpPr>
      <xdr:spPr>
        <a:xfrm>
          <a:off x="1079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88282</xdr:rowOff>
    </xdr:from>
    <xdr:ext cx="534377" cy="259045"/>
    <xdr:sp macro="" textlink="">
      <xdr:nvSpPr>
        <xdr:cNvPr id="264" name="テキスト ボックス 263"/>
        <xdr:cNvSpPr txBox="1"/>
      </xdr:nvSpPr>
      <xdr:spPr>
        <a:xfrm>
          <a:off x="863111" y="163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157769</xdr:rowOff>
    </xdr:from>
    <xdr:to>
      <xdr:col>15</xdr:col>
      <xdr:colOff>180975</xdr:colOff>
      <xdr:row>37</xdr:row>
      <xdr:rowOff>42250</xdr:rowOff>
    </xdr:to>
    <xdr:cxnSp macro="">
      <xdr:nvCxnSpPr>
        <xdr:cNvPr id="297" name="直線コネクタ 296"/>
        <xdr:cNvCxnSpPr/>
      </xdr:nvCxnSpPr>
      <xdr:spPr>
        <a:xfrm flipV="1">
          <a:off x="9639300" y="6329969"/>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42250</xdr:rowOff>
    </xdr:from>
    <xdr:to>
      <xdr:col>14</xdr:col>
      <xdr:colOff>28575</xdr:colOff>
      <xdr:row>37</xdr:row>
      <xdr:rowOff>59318</xdr:rowOff>
    </xdr:to>
    <xdr:cxnSp macro="">
      <xdr:nvCxnSpPr>
        <xdr:cNvPr id="300" name="直線コネクタ 299"/>
        <xdr:cNvCxnSpPr/>
      </xdr:nvCxnSpPr>
      <xdr:spPr>
        <a:xfrm flipV="1">
          <a:off x="8750300" y="6385900"/>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47152</xdr:rowOff>
    </xdr:from>
    <xdr:to>
      <xdr:col>14</xdr:col>
      <xdr:colOff>79375</xdr:colOff>
      <xdr:row>36</xdr:row>
      <xdr:rowOff>148752</xdr:rowOff>
    </xdr:to>
    <xdr:sp macro="" textlink="">
      <xdr:nvSpPr>
        <xdr:cNvPr id="301" name="フローチャート : 判断 300"/>
        <xdr:cNvSpPr/>
      </xdr:nvSpPr>
      <xdr:spPr>
        <a:xfrm>
          <a:off x="9588500" y="62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165279</xdr:rowOff>
    </xdr:from>
    <xdr:ext cx="534377" cy="259045"/>
    <xdr:sp macro="" textlink="">
      <xdr:nvSpPr>
        <xdr:cNvPr id="302" name="テキスト ボックス 301"/>
        <xdr:cNvSpPr txBox="1"/>
      </xdr:nvSpPr>
      <xdr:spPr>
        <a:xfrm>
          <a:off x="9372111" y="599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59318</xdr:rowOff>
    </xdr:from>
    <xdr:to>
      <xdr:col>12</xdr:col>
      <xdr:colOff>511175</xdr:colOff>
      <xdr:row>37</xdr:row>
      <xdr:rowOff>130070</xdr:rowOff>
    </xdr:to>
    <xdr:cxnSp macro="">
      <xdr:nvCxnSpPr>
        <xdr:cNvPr id="303" name="直線コネクタ 302"/>
        <xdr:cNvCxnSpPr/>
      </xdr:nvCxnSpPr>
      <xdr:spPr>
        <a:xfrm flipV="1">
          <a:off x="7861300" y="6402968"/>
          <a:ext cx="8890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130070</xdr:rowOff>
    </xdr:from>
    <xdr:to>
      <xdr:col>11</xdr:col>
      <xdr:colOff>307975</xdr:colOff>
      <xdr:row>37</xdr:row>
      <xdr:rowOff>142748</xdr:rowOff>
    </xdr:to>
    <xdr:cxnSp macro="">
      <xdr:nvCxnSpPr>
        <xdr:cNvPr id="306" name="直線コネクタ 305"/>
        <xdr:cNvCxnSpPr/>
      </xdr:nvCxnSpPr>
      <xdr:spPr>
        <a:xfrm flipV="1">
          <a:off x="6972300" y="6473720"/>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106969</xdr:rowOff>
    </xdr:from>
    <xdr:to>
      <xdr:col>15</xdr:col>
      <xdr:colOff>231775</xdr:colOff>
      <xdr:row>37</xdr:row>
      <xdr:rowOff>37119</xdr:rowOff>
    </xdr:to>
    <xdr:sp macro="" textlink="">
      <xdr:nvSpPr>
        <xdr:cNvPr id="316" name="円/楕円 315"/>
        <xdr:cNvSpPr/>
      </xdr:nvSpPr>
      <xdr:spPr>
        <a:xfrm>
          <a:off x="10426700" y="627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85396</xdr:rowOff>
    </xdr:from>
    <xdr:ext cx="534377" cy="259045"/>
    <xdr:sp macro="" textlink="">
      <xdr:nvSpPr>
        <xdr:cNvPr id="317" name="補助費等該当値テキスト"/>
        <xdr:cNvSpPr txBox="1"/>
      </xdr:nvSpPr>
      <xdr:spPr>
        <a:xfrm>
          <a:off x="10528300" y="625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162900</xdr:rowOff>
    </xdr:from>
    <xdr:to>
      <xdr:col>14</xdr:col>
      <xdr:colOff>79375</xdr:colOff>
      <xdr:row>37</xdr:row>
      <xdr:rowOff>93050</xdr:rowOff>
    </xdr:to>
    <xdr:sp macro="" textlink="">
      <xdr:nvSpPr>
        <xdr:cNvPr id="318" name="円/楕円 317"/>
        <xdr:cNvSpPr/>
      </xdr:nvSpPr>
      <xdr:spPr>
        <a:xfrm>
          <a:off x="9588500" y="63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84177</xdr:rowOff>
    </xdr:from>
    <xdr:ext cx="534377" cy="259045"/>
    <xdr:sp macro="" textlink="">
      <xdr:nvSpPr>
        <xdr:cNvPr id="319" name="テキスト ボックス 318"/>
        <xdr:cNvSpPr txBox="1"/>
      </xdr:nvSpPr>
      <xdr:spPr>
        <a:xfrm>
          <a:off x="9372111" y="642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8518</xdr:rowOff>
    </xdr:from>
    <xdr:to>
      <xdr:col>12</xdr:col>
      <xdr:colOff>561975</xdr:colOff>
      <xdr:row>37</xdr:row>
      <xdr:rowOff>110118</xdr:rowOff>
    </xdr:to>
    <xdr:sp macro="" textlink="">
      <xdr:nvSpPr>
        <xdr:cNvPr id="320" name="円/楕円 319"/>
        <xdr:cNvSpPr/>
      </xdr:nvSpPr>
      <xdr:spPr>
        <a:xfrm>
          <a:off x="8699500" y="63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101245</xdr:rowOff>
    </xdr:from>
    <xdr:ext cx="534377" cy="259045"/>
    <xdr:sp macro="" textlink="">
      <xdr:nvSpPr>
        <xdr:cNvPr id="321" name="テキスト ボックス 320"/>
        <xdr:cNvSpPr txBox="1"/>
      </xdr:nvSpPr>
      <xdr:spPr>
        <a:xfrm>
          <a:off x="8483111" y="64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79270</xdr:rowOff>
    </xdr:from>
    <xdr:to>
      <xdr:col>11</xdr:col>
      <xdr:colOff>358775</xdr:colOff>
      <xdr:row>38</xdr:row>
      <xdr:rowOff>9420</xdr:rowOff>
    </xdr:to>
    <xdr:sp macro="" textlink="">
      <xdr:nvSpPr>
        <xdr:cNvPr id="322" name="円/楕円 321"/>
        <xdr:cNvSpPr/>
      </xdr:nvSpPr>
      <xdr:spPr>
        <a:xfrm>
          <a:off x="7810500" y="64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547</xdr:rowOff>
    </xdr:from>
    <xdr:ext cx="534377" cy="259045"/>
    <xdr:sp macro="" textlink="">
      <xdr:nvSpPr>
        <xdr:cNvPr id="323" name="テキスト ボックス 322"/>
        <xdr:cNvSpPr txBox="1"/>
      </xdr:nvSpPr>
      <xdr:spPr>
        <a:xfrm>
          <a:off x="7594111" y="651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91948</xdr:rowOff>
    </xdr:from>
    <xdr:to>
      <xdr:col>10</xdr:col>
      <xdr:colOff>155575</xdr:colOff>
      <xdr:row>38</xdr:row>
      <xdr:rowOff>22098</xdr:rowOff>
    </xdr:to>
    <xdr:sp macro="" textlink="">
      <xdr:nvSpPr>
        <xdr:cNvPr id="324" name="円/楕円 323"/>
        <xdr:cNvSpPr/>
      </xdr:nvSpPr>
      <xdr:spPr>
        <a:xfrm>
          <a:off x="6921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13225</xdr:rowOff>
    </xdr:from>
    <xdr:ext cx="534377" cy="259045"/>
    <xdr:sp macro="" textlink="">
      <xdr:nvSpPr>
        <xdr:cNvPr id="325" name="テキスト ボックス 324"/>
        <xdr:cNvSpPr txBox="1"/>
      </xdr:nvSpPr>
      <xdr:spPr>
        <a:xfrm>
          <a:off x="6705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60458</xdr:rowOff>
    </xdr:from>
    <xdr:to>
      <xdr:col>15</xdr:col>
      <xdr:colOff>180975</xdr:colOff>
      <xdr:row>56</xdr:row>
      <xdr:rowOff>83469</xdr:rowOff>
    </xdr:to>
    <xdr:cxnSp macro="">
      <xdr:nvCxnSpPr>
        <xdr:cNvPr id="352" name="直線コネクタ 351"/>
        <xdr:cNvCxnSpPr/>
      </xdr:nvCxnSpPr>
      <xdr:spPr>
        <a:xfrm>
          <a:off x="9639300" y="9490208"/>
          <a:ext cx="838200" cy="1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60458</xdr:rowOff>
    </xdr:from>
    <xdr:to>
      <xdr:col>14</xdr:col>
      <xdr:colOff>28575</xdr:colOff>
      <xdr:row>55</xdr:row>
      <xdr:rowOff>154815</xdr:rowOff>
    </xdr:to>
    <xdr:cxnSp macro="">
      <xdr:nvCxnSpPr>
        <xdr:cNvPr id="355" name="直線コネクタ 354"/>
        <xdr:cNvCxnSpPr/>
      </xdr:nvCxnSpPr>
      <xdr:spPr>
        <a:xfrm flipV="1">
          <a:off x="8750300" y="9490208"/>
          <a:ext cx="889000" cy="9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140440</xdr:rowOff>
    </xdr:from>
    <xdr:to>
      <xdr:col>14</xdr:col>
      <xdr:colOff>79375</xdr:colOff>
      <xdr:row>57</xdr:row>
      <xdr:rowOff>70590</xdr:rowOff>
    </xdr:to>
    <xdr:sp macro="" textlink="">
      <xdr:nvSpPr>
        <xdr:cNvPr id="356" name="フローチャート : 判断 355"/>
        <xdr:cNvSpPr/>
      </xdr:nvSpPr>
      <xdr:spPr>
        <a:xfrm>
          <a:off x="9588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61717</xdr:rowOff>
    </xdr:from>
    <xdr:ext cx="534377" cy="259045"/>
    <xdr:sp macro="" textlink="">
      <xdr:nvSpPr>
        <xdr:cNvPr id="357" name="テキスト ボックス 356"/>
        <xdr:cNvSpPr txBox="1"/>
      </xdr:nvSpPr>
      <xdr:spPr>
        <a:xfrm>
          <a:off x="9372111" y="983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154815</xdr:rowOff>
    </xdr:from>
    <xdr:to>
      <xdr:col>12</xdr:col>
      <xdr:colOff>511175</xdr:colOff>
      <xdr:row>56</xdr:row>
      <xdr:rowOff>54958</xdr:rowOff>
    </xdr:to>
    <xdr:cxnSp macro="">
      <xdr:nvCxnSpPr>
        <xdr:cNvPr id="358" name="直線コネクタ 357"/>
        <xdr:cNvCxnSpPr/>
      </xdr:nvCxnSpPr>
      <xdr:spPr>
        <a:xfrm flipV="1">
          <a:off x="7861300" y="9584565"/>
          <a:ext cx="889000" cy="7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54958</xdr:rowOff>
    </xdr:from>
    <xdr:to>
      <xdr:col>11</xdr:col>
      <xdr:colOff>307975</xdr:colOff>
      <xdr:row>56</xdr:row>
      <xdr:rowOff>165322</xdr:rowOff>
    </xdr:to>
    <xdr:cxnSp macro="">
      <xdr:nvCxnSpPr>
        <xdr:cNvPr id="361" name="直線コネクタ 360"/>
        <xdr:cNvCxnSpPr/>
      </xdr:nvCxnSpPr>
      <xdr:spPr>
        <a:xfrm flipV="1">
          <a:off x="6972300" y="9656158"/>
          <a:ext cx="889000" cy="1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32669</xdr:rowOff>
    </xdr:from>
    <xdr:to>
      <xdr:col>15</xdr:col>
      <xdr:colOff>231775</xdr:colOff>
      <xdr:row>56</xdr:row>
      <xdr:rowOff>134269</xdr:rowOff>
    </xdr:to>
    <xdr:sp macro="" textlink="">
      <xdr:nvSpPr>
        <xdr:cNvPr id="371" name="円/楕円 370"/>
        <xdr:cNvSpPr/>
      </xdr:nvSpPr>
      <xdr:spPr>
        <a:xfrm>
          <a:off x="10426700" y="96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55546</xdr:rowOff>
    </xdr:from>
    <xdr:ext cx="534377" cy="259045"/>
    <xdr:sp macro="" textlink="">
      <xdr:nvSpPr>
        <xdr:cNvPr id="372" name="普通建設事業費該当値テキスト"/>
        <xdr:cNvSpPr txBox="1"/>
      </xdr:nvSpPr>
      <xdr:spPr>
        <a:xfrm>
          <a:off x="10528300" y="948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87,299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9658</xdr:rowOff>
    </xdr:from>
    <xdr:to>
      <xdr:col>14</xdr:col>
      <xdr:colOff>79375</xdr:colOff>
      <xdr:row>55</xdr:row>
      <xdr:rowOff>111258</xdr:rowOff>
    </xdr:to>
    <xdr:sp macro="" textlink="">
      <xdr:nvSpPr>
        <xdr:cNvPr id="373" name="円/楕円 372"/>
        <xdr:cNvSpPr/>
      </xdr:nvSpPr>
      <xdr:spPr>
        <a:xfrm>
          <a:off x="9588500" y="9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127785</xdr:rowOff>
    </xdr:from>
    <xdr:ext cx="599010" cy="259045"/>
    <xdr:sp macro="" textlink="">
      <xdr:nvSpPr>
        <xdr:cNvPr id="374" name="テキスト ボックス 373"/>
        <xdr:cNvSpPr txBox="1"/>
      </xdr:nvSpPr>
      <xdr:spPr>
        <a:xfrm>
          <a:off x="9339794" y="921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129,832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104015</xdr:rowOff>
    </xdr:from>
    <xdr:to>
      <xdr:col>12</xdr:col>
      <xdr:colOff>561975</xdr:colOff>
      <xdr:row>56</xdr:row>
      <xdr:rowOff>34165</xdr:rowOff>
    </xdr:to>
    <xdr:sp macro="" textlink="">
      <xdr:nvSpPr>
        <xdr:cNvPr id="375" name="円/楕円 374"/>
        <xdr:cNvSpPr/>
      </xdr:nvSpPr>
      <xdr:spPr>
        <a:xfrm>
          <a:off x="8699500" y="95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50692</xdr:rowOff>
    </xdr:from>
    <xdr:ext cx="599010" cy="259045"/>
    <xdr:sp macro="" textlink="">
      <xdr:nvSpPr>
        <xdr:cNvPr id="376" name="テキスト ボックス 375"/>
        <xdr:cNvSpPr txBox="1"/>
      </xdr:nvSpPr>
      <xdr:spPr>
        <a:xfrm>
          <a:off x="8450794" y="930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4158</xdr:rowOff>
    </xdr:from>
    <xdr:to>
      <xdr:col>11</xdr:col>
      <xdr:colOff>358775</xdr:colOff>
      <xdr:row>56</xdr:row>
      <xdr:rowOff>105758</xdr:rowOff>
    </xdr:to>
    <xdr:sp macro="" textlink="">
      <xdr:nvSpPr>
        <xdr:cNvPr id="377" name="円/楕円 376"/>
        <xdr:cNvSpPr/>
      </xdr:nvSpPr>
      <xdr:spPr>
        <a:xfrm>
          <a:off x="7810500" y="960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122285</xdr:rowOff>
    </xdr:from>
    <xdr:ext cx="534377" cy="259045"/>
    <xdr:sp macro="" textlink="">
      <xdr:nvSpPr>
        <xdr:cNvPr id="378" name="テキスト ボックス 377"/>
        <xdr:cNvSpPr txBox="1"/>
      </xdr:nvSpPr>
      <xdr:spPr>
        <a:xfrm>
          <a:off x="7594111" y="93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93,535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114522</xdr:rowOff>
    </xdr:from>
    <xdr:to>
      <xdr:col>10</xdr:col>
      <xdr:colOff>155575</xdr:colOff>
      <xdr:row>57</xdr:row>
      <xdr:rowOff>44672</xdr:rowOff>
    </xdr:to>
    <xdr:sp macro="" textlink="">
      <xdr:nvSpPr>
        <xdr:cNvPr id="379" name="円/楕円 378"/>
        <xdr:cNvSpPr/>
      </xdr:nvSpPr>
      <xdr:spPr>
        <a:xfrm>
          <a:off x="6921500" y="97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35799</xdr:rowOff>
    </xdr:from>
    <xdr:ext cx="534377" cy="259045"/>
    <xdr:sp macro="" textlink="">
      <xdr:nvSpPr>
        <xdr:cNvPr id="380" name="テキスト ボックス 379"/>
        <xdr:cNvSpPr txBox="1"/>
      </xdr:nvSpPr>
      <xdr:spPr>
        <a:xfrm>
          <a:off x="6705111" y="98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150878</xdr:rowOff>
    </xdr:from>
    <xdr:to>
      <xdr:col>15</xdr:col>
      <xdr:colOff>180975</xdr:colOff>
      <xdr:row>76</xdr:row>
      <xdr:rowOff>146893</xdr:rowOff>
    </xdr:to>
    <xdr:cxnSp macro="">
      <xdr:nvCxnSpPr>
        <xdr:cNvPr id="409" name="直線コネクタ 408"/>
        <xdr:cNvCxnSpPr/>
      </xdr:nvCxnSpPr>
      <xdr:spPr>
        <a:xfrm>
          <a:off x="9639300" y="12838178"/>
          <a:ext cx="838200" cy="3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150878</xdr:rowOff>
    </xdr:from>
    <xdr:to>
      <xdr:col>14</xdr:col>
      <xdr:colOff>28575</xdr:colOff>
      <xdr:row>77</xdr:row>
      <xdr:rowOff>150375</xdr:rowOff>
    </xdr:to>
    <xdr:cxnSp macro="">
      <xdr:nvCxnSpPr>
        <xdr:cNvPr id="412" name="直線コネクタ 411"/>
        <xdr:cNvCxnSpPr/>
      </xdr:nvCxnSpPr>
      <xdr:spPr>
        <a:xfrm flipV="1">
          <a:off x="8750300" y="12838178"/>
          <a:ext cx="889000" cy="5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120142</xdr:rowOff>
    </xdr:from>
    <xdr:to>
      <xdr:col>14</xdr:col>
      <xdr:colOff>79375</xdr:colOff>
      <xdr:row>78</xdr:row>
      <xdr:rowOff>50292</xdr:rowOff>
    </xdr:to>
    <xdr:sp macro="" textlink="">
      <xdr:nvSpPr>
        <xdr:cNvPr id="413" name="フローチャート : 判断 412"/>
        <xdr:cNvSpPr/>
      </xdr:nvSpPr>
      <xdr:spPr>
        <a:xfrm>
          <a:off x="9588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41419</xdr:rowOff>
    </xdr:from>
    <xdr:ext cx="534377" cy="259045"/>
    <xdr:sp macro="" textlink="">
      <xdr:nvSpPr>
        <xdr:cNvPr id="414" name="テキスト ボックス 413"/>
        <xdr:cNvSpPr txBox="1"/>
      </xdr:nvSpPr>
      <xdr:spPr>
        <a:xfrm>
          <a:off x="9372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96093</xdr:rowOff>
    </xdr:from>
    <xdr:to>
      <xdr:col>15</xdr:col>
      <xdr:colOff>231775</xdr:colOff>
      <xdr:row>77</xdr:row>
      <xdr:rowOff>26243</xdr:rowOff>
    </xdr:to>
    <xdr:sp macro="" textlink="">
      <xdr:nvSpPr>
        <xdr:cNvPr id="422" name="円/楕円 421"/>
        <xdr:cNvSpPr/>
      </xdr:nvSpPr>
      <xdr:spPr>
        <a:xfrm>
          <a:off x="10426700" y="1312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118970</xdr:rowOff>
    </xdr:from>
    <xdr:ext cx="534377" cy="259045"/>
    <xdr:sp macro="" textlink="">
      <xdr:nvSpPr>
        <xdr:cNvPr id="423" name="普通建設事業費 （ うち新規整備　）該当値テキスト"/>
        <xdr:cNvSpPr txBox="1"/>
      </xdr:nvSpPr>
      <xdr:spPr>
        <a:xfrm>
          <a:off x="10528300" y="1297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54,056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100078</xdr:rowOff>
    </xdr:from>
    <xdr:to>
      <xdr:col>14</xdr:col>
      <xdr:colOff>79375</xdr:colOff>
      <xdr:row>75</xdr:row>
      <xdr:rowOff>30228</xdr:rowOff>
    </xdr:to>
    <xdr:sp macro="" textlink="">
      <xdr:nvSpPr>
        <xdr:cNvPr id="424" name="円/楕円 423"/>
        <xdr:cNvSpPr/>
      </xdr:nvSpPr>
      <xdr:spPr>
        <a:xfrm>
          <a:off x="9588500" y="127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46755</xdr:rowOff>
    </xdr:from>
    <xdr:ext cx="534377" cy="259045"/>
    <xdr:sp macro="" textlink="">
      <xdr:nvSpPr>
        <xdr:cNvPr id="425" name="テキスト ボックス 424"/>
        <xdr:cNvSpPr txBox="1"/>
      </xdr:nvSpPr>
      <xdr:spPr>
        <a:xfrm>
          <a:off x="9372111" y="1256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98,533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99575</xdr:rowOff>
    </xdr:from>
    <xdr:to>
      <xdr:col>12</xdr:col>
      <xdr:colOff>561975</xdr:colOff>
      <xdr:row>78</xdr:row>
      <xdr:rowOff>29725</xdr:rowOff>
    </xdr:to>
    <xdr:sp macro="" textlink="">
      <xdr:nvSpPr>
        <xdr:cNvPr id="426" name="円/楕円 425"/>
        <xdr:cNvSpPr/>
      </xdr:nvSpPr>
      <xdr:spPr>
        <a:xfrm>
          <a:off x="8699500" y="133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20852</xdr:rowOff>
    </xdr:from>
    <xdr:ext cx="534377" cy="259045"/>
    <xdr:sp macro="" textlink="">
      <xdr:nvSpPr>
        <xdr:cNvPr id="427" name="テキスト ボックス 426"/>
        <xdr:cNvSpPr txBox="1"/>
      </xdr:nvSpPr>
      <xdr:spPr>
        <a:xfrm>
          <a:off x="8483111" y="133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93259</xdr:rowOff>
    </xdr:from>
    <xdr:to>
      <xdr:col>15</xdr:col>
      <xdr:colOff>180975</xdr:colOff>
      <xdr:row>97</xdr:row>
      <xdr:rowOff>109148</xdr:rowOff>
    </xdr:to>
    <xdr:cxnSp macro="">
      <xdr:nvCxnSpPr>
        <xdr:cNvPr id="452" name="直線コネクタ 451"/>
        <xdr:cNvCxnSpPr/>
      </xdr:nvCxnSpPr>
      <xdr:spPr>
        <a:xfrm>
          <a:off x="9639300" y="16723909"/>
          <a:ext cx="8382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38870</xdr:rowOff>
    </xdr:from>
    <xdr:to>
      <xdr:col>14</xdr:col>
      <xdr:colOff>28575</xdr:colOff>
      <xdr:row>97</xdr:row>
      <xdr:rowOff>93259</xdr:rowOff>
    </xdr:to>
    <xdr:cxnSp macro="">
      <xdr:nvCxnSpPr>
        <xdr:cNvPr id="455" name="直線コネクタ 454"/>
        <xdr:cNvCxnSpPr/>
      </xdr:nvCxnSpPr>
      <xdr:spPr>
        <a:xfrm>
          <a:off x="8750300" y="16498070"/>
          <a:ext cx="889000" cy="2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157480</xdr:rowOff>
    </xdr:from>
    <xdr:to>
      <xdr:col>14</xdr:col>
      <xdr:colOff>79375</xdr:colOff>
      <xdr:row>97</xdr:row>
      <xdr:rowOff>87630</xdr:rowOff>
    </xdr:to>
    <xdr:sp macro="" textlink="">
      <xdr:nvSpPr>
        <xdr:cNvPr id="456" name="フローチャート : 判断 455"/>
        <xdr:cNvSpPr/>
      </xdr:nvSpPr>
      <xdr:spPr>
        <a:xfrm>
          <a:off x="9588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104157</xdr:rowOff>
    </xdr:from>
    <xdr:ext cx="534377" cy="259045"/>
    <xdr:sp macro="" textlink="">
      <xdr:nvSpPr>
        <xdr:cNvPr id="457" name="テキスト ボックス 456"/>
        <xdr:cNvSpPr txBox="1"/>
      </xdr:nvSpPr>
      <xdr:spPr>
        <a:xfrm>
          <a:off x="9372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58348</xdr:rowOff>
    </xdr:from>
    <xdr:to>
      <xdr:col>15</xdr:col>
      <xdr:colOff>231775</xdr:colOff>
      <xdr:row>97</xdr:row>
      <xdr:rowOff>159948</xdr:rowOff>
    </xdr:to>
    <xdr:sp macro="" textlink="">
      <xdr:nvSpPr>
        <xdr:cNvPr id="465" name="円/楕円 464"/>
        <xdr:cNvSpPr/>
      </xdr:nvSpPr>
      <xdr:spPr>
        <a:xfrm>
          <a:off x="10426700" y="166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144725</xdr:rowOff>
    </xdr:from>
    <xdr:ext cx="534377" cy="259045"/>
    <xdr:sp macro="" textlink="">
      <xdr:nvSpPr>
        <xdr:cNvPr id="466" name="普通建設事業費 （ うち更新整備　）該当値テキスト"/>
        <xdr:cNvSpPr txBox="1"/>
      </xdr:nvSpPr>
      <xdr:spPr>
        <a:xfrm>
          <a:off x="10528300" y="166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42459</xdr:rowOff>
    </xdr:from>
    <xdr:to>
      <xdr:col>14</xdr:col>
      <xdr:colOff>79375</xdr:colOff>
      <xdr:row>97</xdr:row>
      <xdr:rowOff>144059</xdr:rowOff>
    </xdr:to>
    <xdr:sp macro="" textlink="">
      <xdr:nvSpPr>
        <xdr:cNvPr id="467" name="円/楕円 466"/>
        <xdr:cNvSpPr/>
      </xdr:nvSpPr>
      <xdr:spPr>
        <a:xfrm>
          <a:off x="9588500" y="166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135186</xdr:rowOff>
    </xdr:from>
    <xdr:ext cx="534377" cy="259045"/>
    <xdr:sp macro="" textlink="">
      <xdr:nvSpPr>
        <xdr:cNvPr id="468" name="テキスト ボックス 467"/>
        <xdr:cNvSpPr txBox="1"/>
      </xdr:nvSpPr>
      <xdr:spPr>
        <a:xfrm>
          <a:off x="9372111" y="1676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159520</xdr:rowOff>
    </xdr:from>
    <xdr:to>
      <xdr:col>12</xdr:col>
      <xdr:colOff>561975</xdr:colOff>
      <xdr:row>96</xdr:row>
      <xdr:rowOff>89670</xdr:rowOff>
    </xdr:to>
    <xdr:sp macro="" textlink="">
      <xdr:nvSpPr>
        <xdr:cNvPr id="469" name="円/楕円 468"/>
        <xdr:cNvSpPr/>
      </xdr:nvSpPr>
      <xdr:spPr>
        <a:xfrm>
          <a:off x="8699500" y="164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106197</xdr:rowOff>
    </xdr:from>
    <xdr:ext cx="534377" cy="259045"/>
    <xdr:sp macro="" textlink="">
      <xdr:nvSpPr>
        <xdr:cNvPr id="470" name="テキスト ボックス 469"/>
        <xdr:cNvSpPr txBox="1"/>
      </xdr:nvSpPr>
      <xdr:spPr>
        <a:xfrm>
          <a:off x="8483111" y="162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133757</xdr:rowOff>
    </xdr:from>
    <xdr:to>
      <xdr:col>23</xdr:col>
      <xdr:colOff>517525</xdr:colOff>
      <xdr:row>38</xdr:row>
      <xdr:rowOff>115605</xdr:rowOff>
    </xdr:to>
    <xdr:cxnSp macro="">
      <xdr:nvCxnSpPr>
        <xdr:cNvPr id="497" name="直線コネクタ 496"/>
        <xdr:cNvCxnSpPr/>
      </xdr:nvCxnSpPr>
      <xdr:spPr>
        <a:xfrm flipV="1">
          <a:off x="15481300" y="6134507"/>
          <a:ext cx="838200" cy="49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100518</xdr:rowOff>
    </xdr:from>
    <xdr:to>
      <xdr:col>22</xdr:col>
      <xdr:colOff>365125</xdr:colOff>
      <xdr:row>38</xdr:row>
      <xdr:rowOff>115605</xdr:rowOff>
    </xdr:to>
    <xdr:cxnSp macro="">
      <xdr:nvCxnSpPr>
        <xdr:cNvPr id="500" name="直線コネクタ 499"/>
        <xdr:cNvCxnSpPr/>
      </xdr:nvCxnSpPr>
      <xdr:spPr>
        <a:xfrm>
          <a:off x="14592300" y="661561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10696</xdr:rowOff>
    </xdr:from>
    <xdr:to>
      <xdr:col>22</xdr:col>
      <xdr:colOff>415925</xdr:colOff>
      <xdr:row>38</xdr:row>
      <xdr:rowOff>112296</xdr:rowOff>
    </xdr:to>
    <xdr:sp macro="" textlink="">
      <xdr:nvSpPr>
        <xdr:cNvPr id="501" name="フローチャート : 判断 500"/>
        <xdr:cNvSpPr/>
      </xdr:nvSpPr>
      <xdr:spPr>
        <a:xfrm>
          <a:off x="15430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128823</xdr:rowOff>
    </xdr:from>
    <xdr:ext cx="469744" cy="259045"/>
    <xdr:sp macro="" textlink="">
      <xdr:nvSpPr>
        <xdr:cNvPr id="502" name="テキスト ボックス 501"/>
        <xdr:cNvSpPr txBox="1"/>
      </xdr:nvSpPr>
      <xdr:spPr>
        <a:xfrm>
          <a:off x="15246427"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63828</xdr:rowOff>
    </xdr:from>
    <xdr:to>
      <xdr:col>21</xdr:col>
      <xdr:colOff>161925</xdr:colOff>
      <xdr:row>38</xdr:row>
      <xdr:rowOff>100518</xdr:rowOff>
    </xdr:to>
    <xdr:cxnSp macro="">
      <xdr:nvCxnSpPr>
        <xdr:cNvPr id="503" name="直線コネクタ 502"/>
        <xdr:cNvCxnSpPr/>
      </xdr:nvCxnSpPr>
      <xdr:spPr>
        <a:xfrm>
          <a:off x="13703300" y="6578928"/>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63828</xdr:rowOff>
    </xdr:from>
    <xdr:to>
      <xdr:col>19</xdr:col>
      <xdr:colOff>644525</xdr:colOff>
      <xdr:row>38</xdr:row>
      <xdr:rowOff>86208</xdr:rowOff>
    </xdr:to>
    <xdr:cxnSp macro="">
      <xdr:nvCxnSpPr>
        <xdr:cNvPr id="506" name="直線コネクタ 505"/>
        <xdr:cNvCxnSpPr/>
      </xdr:nvCxnSpPr>
      <xdr:spPr>
        <a:xfrm flipV="1">
          <a:off x="12814300" y="6578928"/>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82957</xdr:rowOff>
    </xdr:from>
    <xdr:to>
      <xdr:col>23</xdr:col>
      <xdr:colOff>568325</xdr:colOff>
      <xdr:row>36</xdr:row>
      <xdr:rowOff>13107</xdr:rowOff>
    </xdr:to>
    <xdr:sp macro="" textlink="">
      <xdr:nvSpPr>
        <xdr:cNvPr id="516" name="円/楕円 515"/>
        <xdr:cNvSpPr/>
      </xdr:nvSpPr>
      <xdr:spPr>
        <a:xfrm>
          <a:off x="162687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105834</xdr:rowOff>
    </xdr:from>
    <xdr:ext cx="534377" cy="259045"/>
    <xdr:sp macro="" textlink="">
      <xdr:nvSpPr>
        <xdr:cNvPr id="517" name="災害復旧事業費該当値テキスト"/>
        <xdr:cNvSpPr txBox="1"/>
      </xdr:nvSpPr>
      <xdr:spPr>
        <a:xfrm>
          <a:off x="16370300" y="59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64805</xdr:rowOff>
    </xdr:from>
    <xdr:to>
      <xdr:col>22</xdr:col>
      <xdr:colOff>415925</xdr:colOff>
      <xdr:row>38</xdr:row>
      <xdr:rowOff>166405</xdr:rowOff>
    </xdr:to>
    <xdr:sp macro="" textlink="">
      <xdr:nvSpPr>
        <xdr:cNvPr id="518" name="円/楕円 517"/>
        <xdr:cNvSpPr/>
      </xdr:nvSpPr>
      <xdr:spPr>
        <a:xfrm>
          <a:off x="15430500" y="657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157532</xdr:rowOff>
    </xdr:from>
    <xdr:ext cx="469744" cy="259045"/>
    <xdr:sp macro="" textlink="">
      <xdr:nvSpPr>
        <xdr:cNvPr id="519" name="テキスト ボックス 518"/>
        <xdr:cNvSpPr txBox="1"/>
      </xdr:nvSpPr>
      <xdr:spPr>
        <a:xfrm>
          <a:off x="15246427" y="667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49718</xdr:rowOff>
    </xdr:from>
    <xdr:to>
      <xdr:col>21</xdr:col>
      <xdr:colOff>212725</xdr:colOff>
      <xdr:row>38</xdr:row>
      <xdr:rowOff>151318</xdr:rowOff>
    </xdr:to>
    <xdr:sp macro="" textlink="">
      <xdr:nvSpPr>
        <xdr:cNvPr id="520" name="円/楕円 519"/>
        <xdr:cNvSpPr/>
      </xdr:nvSpPr>
      <xdr:spPr>
        <a:xfrm>
          <a:off x="14541500" y="65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142445</xdr:rowOff>
    </xdr:from>
    <xdr:ext cx="469744" cy="259045"/>
    <xdr:sp macro="" textlink="">
      <xdr:nvSpPr>
        <xdr:cNvPr id="521" name="テキスト ボックス 520"/>
        <xdr:cNvSpPr txBox="1"/>
      </xdr:nvSpPr>
      <xdr:spPr>
        <a:xfrm>
          <a:off x="14357427" y="665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13028</xdr:rowOff>
    </xdr:from>
    <xdr:to>
      <xdr:col>20</xdr:col>
      <xdr:colOff>9525</xdr:colOff>
      <xdr:row>38</xdr:row>
      <xdr:rowOff>114628</xdr:rowOff>
    </xdr:to>
    <xdr:sp macro="" textlink="">
      <xdr:nvSpPr>
        <xdr:cNvPr id="522" name="円/楕円 521"/>
        <xdr:cNvSpPr/>
      </xdr:nvSpPr>
      <xdr:spPr>
        <a:xfrm>
          <a:off x="13652500" y="65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105755</xdr:rowOff>
    </xdr:from>
    <xdr:ext cx="469744" cy="259045"/>
    <xdr:sp macro="" textlink="">
      <xdr:nvSpPr>
        <xdr:cNvPr id="523" name="テキスト ボックス 522"/>
        <xdr:cNvSpPr txBox="1"/>
      </xdr:nvSpPr>
      <xdr:spPr>
        <a:xfrm>
          <a:off x="13468427" y="662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35408</xdr:rowOff>
    </xdr:from>
    <xdr:to>
      <xdr:col>18</xdr:col>
      <xdr:colOff>492125</xdr:colOff>
      <xdr:row>38</xdr:row>
      <xdr:rowOff>137008</xdr:rowOff>
    </xdr:to>
    <xdr:sp macro="" textlink="">
      <xdr:nvSpPr>
        <xdr:cNvPr id="524" name="円/楕円 523"/>
        <xdr:cNvSpPr/>
      </xdr:nvSpPr>
      <xdr:spPr>
        <a:xfrm>
          <a:off x="12763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128135</xdr:rowOff>
    </xdr:from>
    <xdr:ext cx="469744" cy="259045"/>
    <xdr:sp macro="" textlink="">
      <xdr:nvSpPr>
        <xdr:cNvPr id="525" name="テキスト ボックス 524"/>
        <xdr:cNvSpPr txBox="1"/>
      </xdr:nvSpPr>
      <xdr:spPr>
        <a:xfrm>
          <a:off x="12579427" y="664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50800</xdr:rowOff>
    </xdr:from>
    <xdr:to>
      <xdr:col>22</xdr:col>
      <xdr:colOff>415925</xdr:colOff>
      <xdr:row>58</xdr:row>
      <xdr:rowOff>152400</xdr:rowOff>
    </xdr:to>
    <xdr:sp macro="" textlink="">
      <xdr:nvSpPr>
        <xdr:cNvPr id="558" name="フローチャート : 判断 557"/>
        <xdr:cNvSpPr/>
      </xdr:nvSpPr>
      <xdr:spPr>
        <a:xfrm>
          <a:off x="15430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168927</xdr:rowOff>
    </xdr:from>
    <xdr:ext cx="249299" cy="259045"/>
    <xdr:sp macro="" textlink="">
      <xdr:nvSpPr>
        <xdr:cNvPr id="559" name="テキスト ボックス 558"/>
        <xdr:cNvSpPr txBox="1"/>
      </xdr:nvSpPr>
      <xdr:spPr>
        <a:xfrm>
          <a:off x="15356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151298</xdr:rowOff>
    </xdr:from>
    <xdr:to>
      <xdr:col>23</xdr:col>
      <xdr:colOff>517525</xdr:colOff>
      <xdr:row>78</xdr:row>
      <xdr:rowOff>4144</xdr:rowOff>
    </xdr:to>
    <xdr:cxnSp macro="">
      <xdr:nvCxnSpPr>
        <xdr:cNvPr id="611" name="直線コネクタ 610"/>
        <xdr:cNvCxnSpPr/>
      </xdr:nvCxnSpPr>
      <xdr:spPr>
        <a:xfrm flipV="1">
          <a:off x="15481300" y="13352948"/>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4144</xdr:rowOff>
    </xdr:from>
    <xdr:to>
      <xdr:col>22</xdr:col>
      <xdr:colOff>365125</xdr:colOff>
      <xdr:row>78</xdr:row>
      <xdr:rowOff>13677</xdr:rowOff>
    </xdr:to>
    <xdr:cxnSp macro="">
      <xdr:nvCxnSpPr>
        <xdr:cNvPr id="614" name="直線コネクタ 613"/>
        <xdr:cNvCxnSpPr/>
      </xdr:nvCxnSpPr>
      <xdr:spPr>
        <a:xfrm flipV="1">
          <a:off x="14592300" y="13377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128688</xdr:rowOff>
    </xdr:from>
    <xdr:to>
      <xdr:col>22</xdr:col>
      <xdr:colOff>415925</xdr:colOff>
      <xdr:row>78</xdr:row>
      <xdr:rowOff>58838</xdr:rowOff>
    </xdr:to>
    <xdr:sp macro="" textlink="">
      <xdr:nvSpPr>
        <xdr:cNvPr id="615" name="フローチャート : 判断 614"/>
        <xdr:cNvSpPr/>
      </xdr:nvSpPr>
      <xdr:spPr>
        <a:xfrm>
          <a:off x="15430500" y="1333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49965</xdr:rowOff>
    </xdr:from>
    <xdr:ext cx="534377" cy="259045"/>
    <xdr:sp macro="" textlink="">
      <xdr:nvSpPr>
        <xdr:cNvPr id="616" name="テキスト ボックス 615"/>
        <xdr:cNvSpPr txBox="1"/>
      </xdr:nvSpPr>
      <xdr:spPr>
        <a:xfrm>
          <a:off x="15214111" y="1342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13677</xdr:rowOff>
    </xdr:from>
    <xdr:to>
      <xdr:col>21</xdr:col>
      <xdr:colOff>161925</xdr:colOff>
      <xdr:row>78</xdr:row>
      <xdr:rowOff>18842</xdr:rowOff>
    </xdr:to>
    <xdr:cxnSp macro="">
      <xdr:nvCxnSpPr>
        <xdr:cNvPr id="617" name="直線コネクタ 616"/>
        <xdr:cNvCxnSpPr/>
      </xdr:nvCxnSpPr>
      <xdr:spPr>
        <a:xfrm flipV="1">
          <a:off x="13703300" y="13386777"/>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16999</xdr:rowOff>
    </xdr:from>
    <xdr:to>
      <xdr:col>19</xdr:col>
      <xdr:colOff>644525</xdr:colOff>
      <xdr:row>78</xdr:row>
      <xdr:rowOff>18842</xdr:rowOff>
    </xdr:to>
    <xdr:cxnSp macro="">
      <xdr:nvCxnSpPr>
        <xdr:cNvPr id="620" name="直線コネクタ 619"/>
        <xdr:cNvCxnSpPr/>
      </xdr:nvCxnSpPr>
      <xdr:spPr>
        <a:xfrm>
          <a:off x="12814300" y="13390099"/>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100498</xdr:rowOff>
    </xdr:from>
    <xdr:to>
      <xdr:col>23</xdr:col>
      <xdr:colOff>568325</xdr:colOff>
      <xdr:row>78</xdr:row>
      <xdr:rowOff>30648</xdr:rowOff>
    </xdr:to>
    <xdr:sp macro="" textlink="">
      <xdr:nvSpPr>
        <xdr:cNvPr id="630" name="円/楕円 629"/>
        <xdr:cNvSpPr/>
      </xdr:nvSpPr>
      <xdr:spPr>
        <a:xfrm>
          <a:off x="16268700" y="133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78925</xdr:rowOff>
    </xdr:from>
    <xdr:ext cx="534377" cy="259045"/>
    <xdr:sp macro="" textlink="">
      <xdr:nvSpPr>
        <xdr:cNvPr id="631" name="公債費該当値テキスト"/>
        <xdr:cNvSpPr txBox="1"/>
      </xdr:nvSpPr>
      <xdr:spPr>
        <a:xfrm>
          <a:off x="16370300" y="1328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124794</xdr:rowOff>
    </xdr:from>
    <xdr:to>
      <xdr:col>22</xdr:col>
      <xdr:colOff>415925</xdr:colOff>
      <xdr:row>78</xdr:row>
      <xdr:rowOff>54944</xdr:rowOff>
    </xdr:to>
    <xdr:sp macro="" textlink="">
      <xdr:nvSpPr>
        <xdr:cNvPr id="632" name="円/楕円 631"/>
        <xdr:cNvSpPr/>
      </xdr:nvSpPr>
      <xdr:spPr>
        <a:xfrm>
          <a:off x="15430500" y="1332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71471</xdr:rowOff>
    </xdr:from>
    <xdr:ext cx="534377" cy="259045"/>
    <xdr:sp macro="" textlink="">
      <xdr:nvSpPr>
        <xdr:cNvPr id="633" name="テキスト ボックス 632"/>
        <xdr:cNvSpPr txBox="1"/>
      </xdr:nvSpPr>
      <xdr:spPr>
        <a:xfrm>
          <a:off x="15214111" y="131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134327</xdr:rowOff>
    </xdr:from>
    <xdr:to>
      <xdr:col>21</xdr:col>
      <xdr:colOff>212725</xdr:colOff>
      <xdr:row>78</xdr:row>
      <xdr:rowOff>64477</xdr:rowOff>
    </xdr:to>
    <xdr:sp macro="" textlink="">
      <xdr:nvSpPr>
        <xdr:cNvPr id="634" name="円/楕円 633"/>
        <xdr:cNvSpPr/>
      </xdr:nvSpPr>
      <xdr:spPr>
        <a:xfrm>
          <a:off x="14541500" y="1333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55604</xdr:rowOff>
    </xdr:from>
    <xdr:ext cx="534377" cy="259045"/>
    <xdr:sp macro="" textlink="">
      <xdr:nvSpPr>
        <xdr:cNvPr id="635" name="テキスト ボックス 634"/>
        <xdr:cNvSpPr txBox="1"/>
      </xdr:nvSpPr>
      <xdr:spPr>
        <a:xfrm>
          <a:off x="14325111" y="134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139492</xdr:rowOff>
    </xdr:from>
    <xdr:to>
      <xdr:col>20</xdr:col>
      <xdr:colOff>9525</xdr:colOff>
      <xdr:row>78</xdr:row>
      <xdr:rowOff>69642</xdr:rowOff>
    </xdr:to>
    <xdr:sp macro="" textlink="">
      <xdr:nvSpPr>
        <xdr:cNvPr id="636" name="円/楕円 635"/>
        <xdr:cNvSpPr/>
      </xdr:nvSpPr>
      <xdr:spPr>
        <a:xfrm>
          <a:off x="13652500" y="133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60769</xdr:rowOff>
    </xdr:from>
    <xdr:ext cx="534377" cy="259045"/>
    <xdr:sp macro="" textlink="">
      <xdr:nvSpPr>
        <xdr:cNvPr id="637" name="テキスト ボックス 636"/>
        <xdr:cNvSpPr txBox="1"/>
      </xdr:nvSpPr>
      <xdr:spPr>
        <a:xfrm>
          <a:off x="13436111" y="1343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137649</xdr:rowOff>
    </xdr:from>
    <xdr:to>
      <xdr:col>18</xdr:col>
      <xdr:colOff>492125</xdr:colOff>
      <xdr:row>78</xdr:row>
      <xdr:rowOff>67799</xdr:rowOff>
    </xdr:to>
    <xdr:sp macro="" textlink="">
      <xdr:nvSpPr>
        <xdr:cNvPr id="638" name="円/楕円 637"/>
        <xdr:cNvSpPr/>
      </xdr:nvSpPr>
      <xdr:spPr>
        <a:xfrm>
          <a:off x="12763500" y="133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58926</xdr:rowOff>
    </xdr:from>
    <xdr:ext cx="534377" cy="259045"/>
    <xdr:sp macro="" textlink="">
      <xdr:nvSpPr>
        <xdr:cNvPr id="639" name="テキスト ボックス 638"/>
        <xdr:cNvSpPr txBox="1"/>
      </xdr:nvSpPr>
      <xdr:spPr>
        <a:xfrm>
          <a:off x="12547111" y="134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18405</xdr:rowOff>
    </xdr:from>
    <xdr:to>
      <xdr:col>23</xdr:col>
      <xdr:colOff>517525</xdr:colOff>
      <xdr:row>99</xdr:row>
      <xdr:rowOff>29203</xdr:rowOff>
    </xdr:to>
    <xdr:cxnSp macro="">
      <xdr:nvCxnSpPr>
        <xdr:cNvPr id="668" name="直線コネクタ 667"/>
        <xdr:cNvCxnSpPr/>
      </xdr:nvCxnSpPr>
      <xdr:spPr>
        <a:xfrm flipV="1">
          <a:off x="15481300" y="16991955"/>
          <a:ext cx="8382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29203</xdr:rowOff>
    </xdr:from>
    <xdr:to>
      <xdr:col>22</xdr:col>
      <xdr:colOff>365125</xdr:colOff>
      <xdr:row>99</xdr:row>
      <xdr:rowOff>42453</xdr:rowOff>
    </xdr:to>
    <xdr:cxnSp macro="">
      <xdr:nvCxnSpPr>
        <xdr:cNvPr id="671" name="直線コネクタ 670"/>
        <xdr:cNvCxnSpPr/>
      </xdr:nvCxnSpPr>
      <xdr:spPr>
        <a:xfrm flipV="1">
          <a:off x="14592300" y="17002753"/>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61506</xdr:rowOff>
    </xdr:from>
    <xdr:to>
      <xdr:col>22</xdr:col>
      <xdr:colOff>415925</xdr:colOff>
      <xdr:row>98</xdr:row>
      <xdr:rowOff>163106</xdr:rowOff>
    </xdr:to>
    <xdr:sp macro="" textlink="">
      <xdr:nvSpPr>
        <xdr:cNvPr id="672" name="フローチャート : 判断 671"/>
        <xdr:cNvSpPr/>
      </xdr:nvSpPr>
      <xdr:spPr>
        <a:xfrm>
          <a:off x="15430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8183</xdr:rowOff>
    </xdr:from>
    <xdr:ext cx="534377" cy="259045"/>
    <xdr:sp macro="" textlink="">
      <xdr:nvSpPr>
        <xdr:cNvPr id="673" name="テキスト ボックス 672"/>
        <xdr:cNvSpPr txBox="1"/>
      </xdr:nvSpPr>
      <xdr:spPr>
        <a:xfrm>
          <a:off x="15214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139091</xdr:rowOff>
    </xdr:from>
    <xdr:to>
      <xdr:col>21</xdr:col>
      <xdr:colOff>161925</xdr:colOff>
      <xdr:row>99</xdr:row>
      <xdr:rowOff>42453</xdr:rowOff>
    </xdr:to>
    <xdr:cxnSp macro="">
      <xdr:nvCxnSpPr>
        <xdr:cNvPr id="674" name="直線コネクタ 673"/>
        <xdr:cNvCxnSpPr/>
      </xdr:nvCxnSpPr>
      <xdr:spPr>
        <a:xfrm>
          <a:off x="13703300" y="16941191"/>
          <a:ext cx="889000" cy="7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139091</xdr:rowOff>
    </xdr:from>
    <xdr:to>
      <xdr:col>19</xdr:col>
      <xdr:colOff>644525</xdr:colOff>
      <xdr:row>99</xdr:row>
      <xdr:rowOff>35244</xdr:rowOff>
    </xdr:to>
    <xdr:cxnSp macro="">
      <xdr:nvCxnSpPr>
        <xdr:cNvPr id="677" name="直線コネクタ 676"/>
        <xdr:cNvCxnSpPr/>
      </xdr:nvCxnSpPr>
      <xdr:spPr>
        <a:xfrm flipV="1">
          <a:off x="12814300" y="16941191"/>
          <a:ext cx="889000" cy="6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139055</xdr:rowOff>
    </xdr:from>
    <xdr:to>
      <xdr:col>23</xdr:col>
      <xdr:colOff>568325</xdr:colOff>
      <xdr:row>99</xdr:row>
      <xdr:rowOff>69205</xdr:rowOff>
    </xdr:to>
    <xdr:sp macro="" textlink="">
      <xdr:nvSpPr>
        <xdr:cNvPr id="687" name="円/楕円 686"/>
        <xdr:cNvSpPr/>
      </xdr:nvSpPr>
      <xdr:spPr>
        <a:xfrm>
          <a:off x="16268700" y="169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53982</xdr:rowOff>
    </xdr:from>
    <xdr:ext cx="469744" cy="259045"/>
    <xdr:sp macro="" textlink="">
      <xdr:nvSpPr>
        <xdr:cNvPr id="688" name="積立金該当値テキスト"/>
        <xdr:cNvSpPr txBox="1"/>
      </xdr:nvSpPr>
      <xdr:spPr>
        <a:xfrm>
          <a:off x="16370300" y="1685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149853</xdr:rowOff>
    </xdr:from>
    <xdr:to>
      <xdr:col>22</xdr:col>
      <xdr:colOff>415925</xdr:colOff>
      <xdr:row>99</xdr:row>
      <xdr:rowOff>80003</xdr:rowOff>
    </xdr:to>
    <xdr:sp macro="" textlink="">
      <xdr:nvSpPr>
        <xdr:cNvPr id="689" name="円/楕円 688"/>
        <xdr:cNvSpPr/>
      </xdr:nvSpPr>
      <xdr:spPr>
        <a:xfrm>
          <a:off x="15430500" y="1695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71130</xdr:rowOff>
    </xdr:from>
    <xdr:ext cx="469744" cy="259045"/>
    <xdr:sp macro="" textlink="">
      <xdr:nvSpPr>
        <xdr:cNvPr id="690" name="テキスト ボックス 689"/>
        <xdr:cNvSpPr txBox="1"/>
      </xdr:nvSpPr>
      <xdr:spPr>
        <a:xfrm>
          <a:off x="15246427" y="1704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163103</xdr:rowOff>
    </xdr:from>
    <xdr:to>
      <xdr:col>21</xdr:col>
      <xdr:colOff>212725</xdr:colOff>
      <xdr:row>99</xdr:row>
      <xdr:rowOff>93253</xdr:rowOff>
    </xdr:to>
    <xdr:sp macro="" textlink="">
      <xdr:nvSpPr>
        <xdr:cNvPr id="691" name="円/楕円 690"/>
        <xdr:cNvSpPr/>
      </xdr:nvSpPr>
      <xdr:spPr>
        <a:xfrm>
          <a:off x="14541500" y="1696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84380</xdr:rowOff>
    </xdr:from>
    <xdr:ext cx="378565" cy="259045"/>
    <xdr:sp macro="" textlink="">
      <xdr:nvSpPr>
        <xdr:cNvPr id="692" name="テキスト ボックス 691"/>
        <xdr:cNvSpPr txBox="1"/>
      </xdr:nvSpPr>
      <xdr:spPr>
        <a:xfrm>
          <a:off x="14403017" y="17057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88291</xdr:rowOff>
    </xdr:from>
    <xdr:to>
      <xdr:col>20</xdr:col>
      <xdr:colOff>9525</xdr:colOff>
      <xdr:row>99</xdr:row>
      <xdr:rowOff>18441</xdr:rowOff>
    </xdr:to>
    <xdr:sp macro="" textlink="">
      <xdr:nvSpPr>
        <xdr:cNvPr id="693" name="円/楕円 692"/>
        <xdr:cNvSpPr/>
      </xdr:nvSpPr>
      <xdr:spPr>
        <a:xfrm>
          <a:off x="13652500" y="168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9568</xdr:rowOff>
    </xdr:from>
    <xdr:ext cx="534377" cy="259045"/>
    <xdr:sp macro="" textlink="">
      <xdr:nvSpPr>
        <xdr:cNvPr id="694" name="テキスト ボックス 693"/>
        <xdr:cNvSpPr txBox="1"/>
      </xdr:nvSpPr>
      <xdr:spPr>
        <a:xfrm>
          <a:off x="13436111" y="169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155894</xdr:rowOff>
    </xdr:from>
    <xdr:to>
      <xdr:col>18</xdr:col>
      <xdr:colOff>492125</xdr:colOff>
      <xdr:row>99</xdr:row>
      <xdr:rowOff>86044</xdr:rowOff>
    </xdr:to>
    <xdr:sp macro="" textlink="">
      <xdr:nvSpPr>
        <xdr:cNvPr id="695" name="円/楕円 694"/>
        <xdr:cNvSpPr/>
      </xdr:nvSpPr>
      <xdr:spPr>
        <a:xfrm>
          <a:off x="12763500" y="169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77171</xdr:rowOff>
    </xdr:from>
    <xdr:ext cx="469744" cy="259045"/>
    <xdr:sp macro="" textlink="">
      <xdr:nvSpPr>
        <xdr:cNvPr id="696" name="テキスト ボックス 695"/>
        <xdr:cNvSpPr txBox="1"/>
      </xdr:nvSpPr>
      <xdr:spPr>
        <a:xfrm>
          <a:off x="12579427" y="170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44431</xdr:rowOff>
    </xdr:from>
    <xdr:to>
      <xdr:col>32</xdr:col>
      <xdr:colOff>187325</xdr:colOff>
      <xdr:row>39</xdr:row>
      <xdr:rowOff>44450</xdr:rowOff>
    </xdr:to>
    <xdr:cxnSp macro="">
      <xdr:nvCxnSpPr>
        <xdr:cNvPr id="725" name="直線コネクタ 724"/>
        <xdr:cNvCxnSpPr/>
      </xdr:nvCxnSpPr>
      <xdr:spPr>
        <a:xfrm flipV="1">
          <a:off x="21323300" y="673098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8" name="直線コネクタ 72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112255</xdr:rowOff>
    </xdr:from>
    <xdr:to>
      <xdr:col>31</xdr:col>
      <xdr:colOff>85725</xdr:colOff>
      <xdr:row>39</xdr:row>
      <xdr:rowOff>42405</xdr:rowOff>
    </xdr:to>
    <xdr:sp macro="" textlink="">
      <xdr:nvSpPr>
        <xdr:cNvPr id="729" name="フローチャート : 判断 728"/>
        <xdr:cNvSpPr/>
      </xdr:nvSpPr>
      <xdr:spPr>
        <a:xfrm>
          <a:off x="21272500" y="66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58932</xdr:rowOff>
    </xdr:from>
    <xdr:ext cx="469744" cy="259045"/>
    <xdr:sp macro="" textlink="">
      <xdr:nvSpPr>
        <xdr:cNvPr id="730" name="テキスト ボックス 729"/>
        <xdr:cNvSpPr txBox="1"/>
      </xdr:nvSpPr>
      <xdr:spPr>
        <a:xfrm>
          <a:off x="21088427" y="640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1" name="直線コネクタ 73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33972</xdr:rowOff>
    </xdr:from>
    <xdr:to>
      <xdr:col>28</xdr:col>
      <xdr:colOff>314325</xdr:colOff>
      <xdr:row>39</xdr:row>
      <xdr:rowOff>44450</xdr:rowOff>
    </xdr:to>
    <xdr:cxnSp macro="">
      <xdr:nvCxnSpPr>
        <xdr:cNvPr id="734" name="直線コネクタ 733"/>
        <xdr:cNvCxnSpPr/>
      </xdr:nvCxnSpPr>
      <xdr:spPr>
        <a:xfrm>
          <a:off x="18656300" y="672052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165081</xdr:rowOff>
    </xdr:from>
    <xdr:to>
      <xdr:col>32</xdr:col>
      <xdr:colOff>238125</xdr:colOff>
      <xdr:row>39</xdr:row>
      <xdr:rowOff>95231</xdr:rowOff>
    </xdr:to>
    <xdr:sp macro="" textlink="">
      <xdr:nvSpPr>
        <xdr:cNvPr id="744" name="円/楕円 743"/>
        <xdr:cNvSpPr/>
      </xdr:nvSpPr>
      <xdr:spPr>
        <a:xfrm>
          <a:off x="221107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8" name="円/楕円 74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9" name="テキスト ボックス 74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0" name="円/楕円 74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1" name="テキスト ボックス 75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154622</xdr:rowOff>
    </xdr:from>
    <xdr:to>
      <xdr:col>27</xdr:col>
      <xdr:colOff>161925</xdr:colOff>
      <xdr:row>39</xdr:row>
      <xdr:rowOff>84772</xdr:rowOff>
    </xdr:to>
    <xdr:sp macro="" textlink="">
      <xdr:nvSpPr>
        <xdr:cNvPr id="752" name="円/楕円 751"/>
        <xdr:cNvSpPr/>
      </xdr:nvSpPr>
      <xdr:spPr>
        <a:xfrm>
          <a:off x="18605500" y="66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75899</xdr:rowOff>
    </xdr:from>
    <xdr:ext cx="378565" cy="259045"/>
    <xdr:sp macro="" textlink="">
      <xdr:nvSpPr>
        <xdr:cNvPr id="753" name="テキスト ボックス 752"/>
        <xdr:cNvSpPr txBox="1"/>
      </xdr:nvSpPr>
      <xdr:spPr>
        <a:xfrm>
          <a:off x="18467017" y="6762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85554</xdr:rowOff>
    </xdr:from>
    <xdr:to>
      <xdr:col>32</xdr:col>
      <xdr:colOff>187325</xdr:colOff>
      <xdr:row>59</xdr:row>
      <xdr:rowOff>98878</xdr:rowOff>
    </xdr:to>
    <xdr:cxnSp macro="">
      <xdr:nvCxnSpPr>
        <xdr:cNvPr id="784" name="直線コネクタ 783"/>
        <xdr:cNvCxnSpPr/>
      </xdr:nvCxnSpPr>
      <xdr:spPr>
        <a:xfrm>
          <a:off x="21323300" y="10029654"/>
          <a:ext cx="8382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85554</xdr:rowOff>
    </xdr:from>
    <xdr:to>
      <xdr:col>31</xdr:col>
      <xdr:colOff>34925</xdr:colOff>
      <xdr:row>59</xdr:row>
      <xdr:rowOff>98878</xdr:rowOff>
    </xdr:to>
    <xdr:cxnSp macro="">
      <xdr:nvCxnSpPr>
        <xdr:cNvPr id="787" name="直線コネクタ 786"/>
        <xdr:cNvCxnSpPr/>
      </xdr:nvCxnSpPr>
      <xdr:spPr>
        <a:xfrm flipV="1">
          <a:off x="20434300" y="10029654"/>
          <a:ext cx="889000" cy="18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88" name="フローチャート : 判断 78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89" name="テキスト ボックス 78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34754</xdr:rowOff>
    </xdr:from>
    <xdr:to>
      <xdr:col>31</xdr:col>
      <xdr:colOff>85725</xdr:colOff>
      <xdr:row>58</xdr:row>
      <xdr:rowOff>136354</xdr:rowOff>
    </xdr:to>
    <xdr:sp macro="" textlink="">
      <xdr:nvSpPr>
        <xdr:cNvPr id="805" name="円/楕円 804"/>
        <xdr:cNvSpPr/>
      </xdr:nvSpPr>
      <xdr:spPr>
        <a:xfrm>
          <a:off x="21272500" y="9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127481</xdr:rowOff>
    </xdr:from>
    <xdr:ext cx="469744" cy="259045"/>
    <xdr:sp macro="" textlink="">
      <xdr:nvSpPr>
        <xdr:cNvPr id="806" name="テキスト ボックス 805"/>
        <xdr:cNvSpPr txBox="1"/>
      </xdr:nvSpPr>
      <xdr:spPr>
        <a:xfrm>
          <a:off x="21088427" y="1007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48766</xdr:rowOff>
    </xdr:from>
    <xdr:to>
      <xdr:col>32</xdr:col>
      <xdr:colOff>187325</xdr:colOff>
      <xdr:row>76</xdr:row>
      <xdr:rowOff>91449</xdr:rowOff>
    </xdr:to>
    <xdr:cxnSp macro="">
      <xdr:nvCxnSpPr>
        <xdr:cNvPr id="844" name="直線コネクタ 843"/>
        <xdr:cNvCxnSpPr/>
      </xdr:nvCxnSpPr>
      <xdr:spPr>
        <a:xfrm>
          <a:off x="21323300" y="13078966"/>
          <a:ext cx="838200" cy="4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48766</xdr:rowOff>
    </xdr:from>
    <xdr:to>
      <xdr:col>31</xdr:col>
      <xdr:colOff>34925</xdr:colOff>
      <xdr:row>76</xdr:row>
      <xdr:rowOff>70614</xdr:rowOff>
    </xdr:to>
    <xdr:cxnSp macro="">
      <xdr:nvCxnSpPr>
        <xdr:cNvPr id="847" name="直線コネクタ 846"/>
        <xdr:cNvCxnSpPr/>
      </xdr:nvCxnSpPr>
      <xdr:spPr>
        <a:xfrm flipV="1">
          <a:off x="20434300" y="13078966"/>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121165</xdr:rowOff>
    </xdr:from>
    <xdr:to>
      <xdr:col>31</xdr:col>
      <xdr:colOff>85725</xdr:colOff>
      <xdr:row>76</xdr:row>
      <xdr:rowOff>51315</xdr:rowOff>
    </xdr:to>
    <xdr:sp macro="" textlink="">
      <xdr:nvSpPr>
        <xdr:cNvPr id="848" name="フローチャート : 判断 847"/>
        <xdr:cNvSpPr/>
      </xdr:nvSpPr>
      <xdr:spPr>
        <a:xfrm>
          <a:off x="21272500" y="1297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67842</xdr:rowOff>
    </xdr:from>
    <xdr:ext cx="534377" cy="259045"/>
    <xdr:sp macro="" textlink="">
      <xdr:nvSpPr>
        <xdr:cNvPr id="849" name="テキスト ボックス 848"/>
        <xdr:cNvSpPr txBox="1"/>
      </xdr:nvSpPr>
      <xdr:spPr>
        <a:xfrm>
          <a:off x="21056111" y="1275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70614</xdr:rowOff>
    </xdr:from>
    <xdr:to>
      <xdr:col>29</xdr:col>
      <xdr:colOff>517525</xdr:colOff>
      <xdr:row>76</xdr:row>
      <xdr:rowOff>93800</xdr:rowOff>
    </xdr:to>
    <xdr:cxnSp macro="">
      <xdr:nvCxnSpPr>
        <xdr:cNvPr id="850" name="直線コネクタ 849"/>
        <xdr:cNvCxnSpPr/>
      </xdr:nvCxnSpPr>
      <xdr:spPr>
        <a:xfrm flipV="1">
          <a:off x="19545300" y="13100814"/>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76704</xdr:rowOff>
    </xdr:from>
    <xdr:to>
      <xdr:col>28</xdr:col>
      <xdr:colOff>314325</xdr:colOff>
      <xdr:row>76</xdr:row>
      <xdr:rowOff>93800</xdr:rowOff>
    </xdr:to>
    <xdr:cxnSp macro="">
      <xdr:nvCxnSpPr>
        <xdr:cNvPr id="853" name="直線コネクタ 852"/>
        <xdr:cNvCxnSpPr/>
      </xdr:nvCxnSpPr>
      <xdr:spPr>
        <a:xfrm>
          <a:off x="18656300" y="13106904"/>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40649</xdr:rowOff>
    </xdr:from>
    <xdr:to>
      <xdr:col>32</xdr:col>
      <xdr:colOff>238125</xdr:colOff>
      <xdr:row>76</xdr:row>
      <xdr:rowOff>142249</xdr:rowOff>
    </xdr:to>
    <xdr:sp macro="" textlink="">
      <xdr:nvSpPr>
        <xdr:cNvPr id="863" name="円/楕円 862"/>
        <xdr:cNvSpPr/>
      </xdr:nvSpPr>
      <xdr:spPr>
        <a:xfrm>
          <a:off x="22110700" y="130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19076</xdr:rowOff>
    </xdr:from>
    <xdr:ext cx="534377" cy="259045"/>
    <xdr:sp macro="" textlink="">
      <xdr:nvSpPr>
        <xdr:cNvPr id="864" name="繰出金該当値テキスト"/>
        <xdr:cNvSpPr txBox="1"/>
      </xdr:nvSpPr>
      <xdr:spPr>
        <a:xfrm>
          <a:off x="22212300" y="130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169416</xdr:rowOff>
    </xdr:from>
    <xdr:to>
      <xdr:col>31</xdr:col>
      <xdr:colOff>85725</xdr:colOff>
      <xdr:row>76</xdr:row>
      <xdr:rowOff>99566</xdr:rowOff>
    </xdr:to>
    <xdr:sp macro="" textlink="">
      <xdr:nvSpPr>
        <xdr:cNvPr id="865" name="円/楕円 864"/>
        <xdr:cNvSpPr/>
      </xdr:nvSpPr>
      <xdr:spPr>
        <a:xfrm>
          <a:off x="21272500" y="130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90693</xdr:rowOff>
    </xdr:from>
    <xdr:ext cx="534377" cy="259045"/>
    <xdr:sp macro="" textlink="">
      <xdr:nvSpPr>
        <xdr:cNvPr id="866" name="テキスト ボックス 865"/>
        <xdr:cNvSpPr txBox="1"/>
      </xdr:nvSpPr>
      <xdr:spPr>
        <a:xfrm>
          <a:off x="21056111" y="131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19814</xdr:rowOff>
    </xdr:from>
    <xdr:to>
      <xdr:col>29</xdr:col>
      <xdr:colOff>568325</xdr:colOff>
      <xdr:row>76</xdr:row>
      <xdr:rowOff>121414</xdr:rowOff>
    </xdr:to>
    <xdr:sp macro="" textlink="">
      <xdr:nvSpPr>
        <xdr:cNvPr id="867" name="円/楕円 866"/>
        <xdr:cNvSpPr/>
      </xdr:nvSpPr>
      <xdr:spPr>
        <a:xfrm>
          <a:off x="20383500" y="130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112541</xdr:rowOff>
    </xdr:from>
    <xdr:ext cx="534377" cy="259045"/>
    <xdr:sp macro="" textlink="">
      <xdr:nvSpPr>
        <xdr:cNvPr id="868" name="テキスト ボックス 867"/>
        <xdr:cNvSpPr txBox="1"/>
      </xdr:nvSpPr>
      <xdr:spPr>
        <a:xfrm>
          <a:off x="20167111" y="1314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43000</xdr:rowOff>
    </xdr:from>
    <xdr:to>
      <xdr:col>28</xdr:col>
      <xdr:colOff>365125</xdr:colOff>
      <xdr:row>76</xdr:row>
      <xdr:rowOff>144600</xdr:rowOff>
    </xdr:to>
    <xdr:sp macro="" textlink="">
      <xdr:nvSpPr>
        <xdr:cNvPr id="869" name="円/楕円 868"/>
        <xdr:cNvSpPr/>
      </xdr:nvSpPr>
      <xdr:spPr>
        <a:xfrm>
          <a:off x="19494500" y="130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135727</xdr:rowOff>
    </xdr:from>
    <xdr:ext cx="534377" cy="259045"/>
    <xdr:sp macro="" textlink="">
      <xdr:nvSpPr>
        <xdr:cNvPr id="870" name="テキスト ボックス 869"/>
        <xdr:cNvSpPr txBox="1"/>
      </xdr:nvSpPr>
      <xdr:spPr>
        <a:xfrm>
          <a:off x="19278111" y="1316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25904</xdr:rowOff>
    </xdr:from>
    <xdr:to>
      <xdr:col>27</xdr:col>
      <xdr:colOff>161925</xdr:colOff>
      <xdr:row>76</xdr:row>
      <xdr:rowOff>127504</xdr:rowOff>
    </xdr:to>
    <xdr:sp macro="" textlink="">
      <xdr:nvSpPr>
        <xdr:cNvPr id="871" name="円/楕円 870"/>
        <xdr:cNvSpPr/>
      </xdr:nvSpPr>
      <xdr:spPr>
        <a:xfrm>
          <a:off x="18605500" y="130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118631</xdr:rowOff>
    </xdr:from>
    <xdr:ext cx="534377" cy="259045"/>
    <xdr:sp macro="" textlink="">
      <xdr:nvSpPr>
        <xdr:cNvPr id="872" name="テキスト ボックス 871"/>
        <xdr:cNvSpPr txBox="1"/>
      </xdr:nvSpPr>
      <xdr:spPr>
        <a:xfrm>
          <a:off x="18389111" y="131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５２９，５６１円となっている。主な構成項目である人件費は、住民一人当たり８３，２０４円となっており、給与制度等の改正により年々減少傾向にあるが、全国平均、大分県平均と比べて高い水準にある。そのため、今後</a:t>
          </a:r>
          <a:r>
            <a:rPr kumimoji="1" lang="ja-JP" altLang="ja-JP" sz="1300">
              <a:solidFill>
                <a:schemeClr val="dk1"/>
              </a:solidFill>
              <a:effectLst/>
              <a:latin typeface="+mn-lt"/>
              <a:ea typeface="+mn-ea"/>
              <a:cs typeface="+mn-cs"/>
            </a:rPr>
            <a:t>も適宜給与体系等の点検を行</a:t>
          </a:r>
          <a:r>
            <a:rPr kumimoji="1" lang="ja-JP" altLang="en-US" sz="1300">
              <a:solidFill>
                <a:schemeClr val="dk1"/>
              </a:solidFill>
              <a:effectLst/>
              <a:latin typeface="+mn-lt"/>
              <a:ea typeface="+mn-ea"/>
              <a:cs typeface="+mn-cs"/>
            </a:rPr>
            <a:t>うことによ</a:t>
          </a:r>
          <a:r>
            <a:rPr kumimoji="1" lang="ja-JP" altLang="ja-JP" sz="1300">
              <a:solidFill>
                <a:schemeClr val="dk1"/>
              </a:solidFill>
              <a:effectLst/>
              <a:latin typeface="+mn-lt"/>
              <a:ea typeface="+mn-ea"/>
              <a:cs typeface="+mn-cs"/>
            </a:rPr>
            <a:t>り</a:t>
          </a:r>
          <a:r>
            <a:rPr kumimoji="1" lang="ja-JP" altLang="en-US" sz="1300">
              <a:solidFill>
                <a:schemeClr val="dk1"/>
              </a:solidFill>
              <a:effectLst/>
              <a:latin typeface="+mn-lt"/>
              <a:ea typeface="+mn-ea"/>
              <a:cs typeface="+mn-cs"/>
            </a:rPr>
            <a:t>、一層の人件費</a:t>
          </a:r>
          <a:r>
            <a:rPr kumimoji="1" lang="ja-JP" altLang="ja-JP" sz="1300">
              <a:solidFill>
                <a:schemeClr val="dk1"/>
              </a:solidFill>
              <a:effectLst/>
              <a:latin typeface="+mn-lt"/>
              <a:ea typeface="+mn-ea"/>
              <a:cs typeface="+mn-cs"/>
            </a:rPr>
            <a:t>の適正化に努める。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en-US" sz="1300">
              <a:latin typeface="ＭＳ Ｐゴシック"/>
            </a:rPr>
            <a:t>普通建設事業費は住民一人当たり８７，２９９円となっており、類似団体、全国平均、大分県平均と比較しても高い状況となっている。これは、観光情報発信拠点施設（ＴＩＣ）や本庁舎方式に伴う庁舎建設によるものである。今後も複合施設等の建設事業が予定されているため、適正な事業費の算定に努め、身の丈にあった事業を実施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大分県由布市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35,069
34,822
319.32
20,088,759
18,571,173
834,850
10,498,049
22,965,188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106934</xdr:rowOff>
    </xdr:from>
    <xdr:to>
      <xdr:col>6</xdr:col>
      <xdr:colOff>511175</xdr:colOff>
      <xdr:row>36</xdr:row>
      <xdr:rowOff>29401</xdr:rowOff>
    </xdr:to>
    <xdr:cxnSp macro="">
      <xdr:nvCxnSpPr>
        <xdr:cNvPr id="61" name="直線コネクタ 60"/>
        <xdr:cNvCxnSpPr/>
      </xdr:nvCxnSpPr>
      <xdr:spPr>
        <a:xfrm>
          <a:off x="3797300" y="6107684"/>
          <a:ext cx="8382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76454</xdr:rowOff>
    </xdr:from>
    <xdr:to>
      <xdr:col>5</xdr:col>
      <xdr:colOff>358775</xdr:colOff>
      <xdr:row>35</xdr:row>
      <xdr:rowOff>106934</xdr:rowOff>
    </xdr:to>
    <xdr:cxnSp macro="">
      <xdr:nvCxnSpPr>
        <xdr:cNvPr id="64" name="直線コネクタ 63"/>
        <xdr:cNvCxnSpPr/>
      </xdr:nvCxnSpPr>
      <xdr:spPr>
        <a:xfrm>
          <a:off x="2908300" y="607720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54039</xdr:rowOff>
    </xdr:from>
    <xdr:to>
      <xdr:col>5</xdr:col>
      <xdr:colOff>409575</xdr:colOff>
      <xdr:row>35</xdr:row>
      <xdr:rowOff>155639</xdr:rowOff>
    </xdr:to>
    <xdr:sp macro="" textlink="">
      <xdr:nvSpPr>
        <xdr:cNvPr id="65" name="フローチャート : 判断 64"/>
        <xdr:cNvSpPr/>
      </xdr:nvSpPr>
      <xdr:spPr>
        <a:xfrm>
          <a:off x="3746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716</xdr:rowOff>
    </xdr:from>
    <xdr:ext cx="469744" cy="259045"/>
    <xdr:sp macro="" textlink="">
      <xdr:nvSpPr>
        <xdr:cNvPr id="66" name="テキスト ボックス 65"/>
        <xdr:cNvSpPr txBox="1"/>
      </xdr:nvSpPr>
      <xdr:spPr>
        <a:xfrm>
          <a:off x="3562427"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76454</xdr:rowOff>
    </xdr:from>
    <xdr:to>
      <xdr:col>4</xdr:col>
      <xdr:colOff>155575</xdr:colOff>
      <xdr:row>35</xdr:row>
      <xdr:rowOff>125032</xdr:rowOff>
    </xdr:to>
    <xdr:cxnSp macro="">
      <xdr:nvCxnSpPr>
        <xdr:cNvPr id="67" name="直線コネクタ 66"/>
        <xdr:cNvCxnSpPr/>
      </xdr:nvCxnSpPr>
      <xdr:spPr>
        <a:xfrm flipV="1">
          <a:off x="2019300" y="6077204"/>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111697</xdr:rowOff>
    </xdr:from>
    <xdr:to>
      <xdr:col>2</xdr:col>
      <xdr:colOff>638175</xdr:colOff>
      <xdr:row>35</xdr:row>
      <xdr:rowOff>125032</xdr:rowOff>
    </xdr:to>
    <xdr:cxnSp macro="">
      <xdr:nvCxnSpPr>
        <xdr:cNvPr id="70" name="直線コネクタ 69"/>
        <xdr:cNvCxnSpPr/>
      </xdr:nvCxnSpPr>
      <xdr:spPr>
        <a:xfrm>
          <a:off x="1130300" y="611244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150051</xdr:rowOff>
    </xdr:from>
    <xdr:to>
      <xdr:col>6</xdr:col>
      <xdr:colOff>561975</xdr:colOff>
      <xdr:row>36</xdr:row>
      <xdr:rowOff>80201</xdr:rowOff>
    </xdr:to>
    <xdr:sp macro="" textlink="">
      <xdr:nvSpPr>
        <xdr:cNvPr id="80" name="円/楕円 79"/>
        <xdr:cNvSpPr/>
      </xdr:nvSpPr>
      <xdr:spPr>
        <a:xfrm>
          <a:off x="4584700" y="61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128478</xdr:rowOff>
    </xdr:from>
    <xdr:ext cx="469744" cy="259045"/>
    <xdr:sp macro="" textlink="">
      <xdr:nvSpPr>
        <xdr:cNvPr id="81" name="議会費該当値テキスト"/>
        <xdr:cNvSpPr txBox="1"/>
      </xdr:nvSpPr>
      <xdr:spPr>
        <a:xfrm>
          <a:off x="4686300" y="612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56134</xdr:rowOff>
    </xdr:from>
    <xdr:to>
      <xdr:col>5</xdr:col>
      <xdr:colOff>409575</xdr:colOff>
      <xdr:row>35</xdr:row>
      <xdr:rowOff>157734</xdr:rowOff>
    </xdr:to>
    <xdr:sp macro="" textlink="">
      <xdr:nvSpPr>
        <xdr:cNvPr id="82" name="円/楕円 81"/>
        <xdr:cNvSpPr/>
      </xdr:nvSpPr>
      <xdr:spPr>
        <a:xfrm>
          <a:off x="3746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148861</xdr:rowOff>
    </xdr:from>
    <xdr:ext cx="469744" cy="259045"/>
    <xdr:sp macro="" textlink="">
      <xdr:nvSpPr>
        <xdr:cNvPr id="83" name="テキスト ボックス 82"/>
        <xdr:cNvSpPr txBox="1"/>
      </xdr:nvSpPr>
      <xdr:spPr>
        <a:xfrm>
          <a:off x="3562427"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25654</xdr:rowOff>
    </xdr:from>
    <xdr:to>
      <xdr:col>4</xdr:col>
      <xdr:colOff>206375</xdr:colOff>
      <xdr:row>35</xdr:row>
      <xdr:rowOff>127254</xdr:rowOff>
    </xdr:to>
    <xdr:sp macro="" textlink="">
      <xdr:nvSpPr>
        <xdr:cNvPr id="84" name="円/楕円 83"/>
        <xdr:cNvSpPr/>
      </xdr:nvSpPr>
      <xdr:spPr>
        <a:xfrm>
          <a:off x="2857500" y="60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143781</xdr:rowOff>
    </xdr:from>
    <xdr:ext cx="469744" cy="259045"/>
    <xdr:sp macro="" textlink="">
      <xdr:nvSpPr>
        <xdr:cNvPr id="85" name="テキスト ボックス 84"/>
        <xdr:cNvSpPr txBox="1"/>
      </xdr:nvSpPr>
      <xdr:spPr>
        <a:xfrm>
          <a:off x="2673427"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74232</xdr:rowOff>
    </xdr:from>
    <xdr:to>
      <xdr:col>3</xdr:col>
      <xdr:colOff>3175</xdr:colOff>
      <xdr:row>36</xdr:row>
      <xdr:rowOff>4382</xdr:rowOff>
    </xdr:to>
    <xdr:sp macro="" textlink="">
      <xdr:nvSpPr>
        <xdr:cNvPr id="86" name="円/楕円 85"/>
        <xdr:cNvSpPr/>
      </xdr:nvSpPr>
      <xdr:spPr>
        <a:xfrm>
          <a:off x="1968500" y="60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166959</xdr:rowOff>
    </xdr:from>
    <xdr:ext cx="469744" cy="259045"/>
    <xdr:sp macro="" textlink="">
      <xdr:nvSpPr>
        <xdr:cNvPr id="87" name="テキスト ボックス 86"/>
        <xdr:cNvSpPr txBox="1"/>
      </xdr:nvSpPr>
      <xdr:spPr>
        <a:xfrm>
          <a:off x="1784427" y="616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60897</xdr:rowOff>
    </xdr:from>
    <xdr:to>
      <xdr:col>1</xdr:col>
      <xdr:colOff>485775</xdr:colOff>
      <xdr:row>35</xdr:row>
      <xdr:rowOff>162497</xdr:rowOff>
    </xdr:to>
    <xdr:sp macro="" textlink="">
      <xdr:nvSpPr>
        <xdr:cNvPr id="88" name="円/楕円 87"/>
        <xdr:cNvSpPr/>
      </xdr:nvSpPr>
      <xdr:spPr>
        <a:xfrm>
          <a:off x="1079500" y="60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153624</xdr:rowOff>
    </xdr:from>
    <xdr:ext cx="469744" cy="259045"/>
    <xdr:sp macro="" textlink="">
      <xdr:nvSpPr>
        <xdr:cNvPr id="89" name="テキスト ボックス 88"/>
        <xdr:cNvSpPr txBox="1"/>
      </xdr:nvSpPr>
      <xdr:spPr>
        <a:xfrm>
          <a:off x="895427" y="6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40748</xdr:rowOff>
    </xdr:from>
    <xdr:to>
      <xdr:col>6</xdr:col>
      <xdr:colOff>511175</xdr:colOff>
      <xdr:row>56</xdr:row>
      <xdr:rowOff>101313</xdr:rowOff>
    </xdr:to>
    <xdr:cxnSp macro="">
      <xdr:nvCxnSpPr>
        <xdr:cNvPr id="116" name="直線コネクタ 115"/>
        <xdr:cNvCxnSpPr/>
      </xdr:nvCxnSpPr>
      <xdr:spPr>
        <a:xfrm>
          <a:off x="3797300" y="9641948"/>
          <a:ext cx="8382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40748</xdr:rowOff>
    </xdr:from>
    <xdr:to>
      <xdr:col>5</xdr:col>
      <xdr:colOff>358775</xdr:colOff>
      <xdr:row>56</xdr:row>
      <xdr:rowOff>139481</xdr:rowOff>
    </xdr:to>
    <xdr:cxnSp macro="">
      <xdr:nvCxnSpPr>
        <xdr:cNvPr id="119" name="直線コネクタ 118"/>
        <xdr:cNvCxnSpPr/>
      </xdr:nvCxnSpPr>
      <xdr:spPr>
        <a:xfrm flipV="1">
          <a:off x="2908300" y="9641948"/>
          <a:ext cx="889000" cy="9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139481</xdr:rowOff>
    </xdr:from>
    <xdr:to>
      <xdr:col>4</xdr:col>
      <xdr:colOff>155575</xdr:colOff>
      <xdr:row>57</xdr:row>
      <xdr:rowOff>6961</xdr:rowOff>
    </xdr:to>
    <xdr:cxnSp macro="">
      <xdr:nvCxnSpPr>
        <xdr:cNvPr id="122" name="直線コネクタ 121"/>
        <xdr:cNvCxnSpPr/>
      </xdr:nvCxnSpPr>
      <xdr:spPr>
        <a:xfrm flipV="1">
          <a:off x="2019300" y="9740681"/>
          <a:ext cx="889000" cy="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6961</xdr:rowOff>
    </xdr:from>
    <xdr:to>
      <xdr:col>2</xdr:col>
      <xdr:colOff>638175</xdr:colOff>
      <xdr:row>57</xdr:row>
      <xdr:rowOff>44452</xdr:rowOff>
    </xdr:to>
    <xdr:cxnSp macro="">
      <xdr:nvCxnSpPr>
        <xdr:cNvPr id="125" name="直線コネクタ 124"/>
        <xdr:cNvCxnSpPr/>
      </xdr:nvCxnSpPr>
      <xdr:spPr>
        <a:xfrm flipV="1">
          <a:off x="1130300" y="9779611"/>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50513</xdr:rowOff>
    </xdr:from>
    <xdr:to>
      <xdr:col>6</xdr:col>
      <xdr:colOff>561975</xdr:colOff>
      <xdr:row>56</xdr:row>
      <xdr:rowOff>152113</xdr:rowOff>
    </xdr:to>
    <xdr:sp macro="" textlink="">
      <xdr:nvSpPr>
        <xdr:cNvPr id="135" name="円/楕円 134"/>
        <xdr:cNvSpPr/>
      </xdr:nvSpPr>
      <xdr:spPr>
        <a:xfrm>
          <a:off x="4584700" y="96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28940</xdr:rowOff>
    </xdr:from>
    <xdr:ext cx="534377" cy="259045"/>
    <xdr:sp macro="" textlink="">
      <xdr:nvSpPr>
        <xdr:cNvPr id="136" name="総務費該当値テキスト"/>
        <xdr:cNvSpPr txBox="1"/>
      </xdr:nvSpPr>
      <xdr:spPr>
        <a:xfrm>
          <a:off x="4686300" y="96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83,396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161398</xdr:rowOff>
    </xdr:from>
    <xdr:to>
      <xdr:col>5</xdr:col>
      <xdr:colOff>409575</xdr:colOff>
      <xdr:row>56</xdr:row>
      <xdr:rowOff>91548</xdr:rowOff>
    </xdr:to>
    <xdr:sp macro="" textlink="">
      <xdr:nvSpPr>
        <xdr:cNvPr id="137" name="円/楕円 136"/>
        <xdr:cNvSpPr/>
      </xdr:nvSpPr>
      <xdr:spPr>
        <a:xfrm>
          <a:off x="3746500" y="95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108075</xdr:rowOff>
    </xdr:from>
    <xdr:ext cx="534377" cy="259045"/>
    <xdr:sp macro="" textlink="">
      <xdr:nvSpPr>
        <xdr:cNvPr id="138" name="テキスト ボックス 137"/>
        <xdr:cNvSpPr txBox="1"/>
      </xdr:nvSpPr>
      <xdr:spPr>
        <a:xfrm>
          <a:off x="3530111" y="93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88681</xdr:rowOff>
    </xdr:from>
    <xdr:to>
      <xdr:col>4</xdr:col>
      <xdr:colOff>206375</xdr:colOff>
      <xdr:row>57</xdr:row>
      <xdr:rowOff>18831</xdr:rowOff>
    </xdr:to>
    <xdr:sp macro="" textlink="">
      <xdr:nvSpPr>
        <xdr:cNvPr id="139" name="円/楕円 138"/>
        <xdr:cNvSpPr/>
      </xdr:nvSpPr>
      <xdr:spPr>
        <a:xfrm>
          <a:off x="2857500" y="96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9958</xdr:rowOff>
    </xdr:from>
    <xdr:ext cx="534377" cy="259045"/>
    <xdr:sp macro="" textlink="">
      <xdr:nvSpPr>
        <xdr:cNvPr id="140" name="テキスト ボックス 139"/>
        <xdr:cNvSpPr txBox="1"/>
      </xdr:nvSpPr>
      <xdr:spPr>
        <a:xfrm>
          <a:off x="2641111" y="978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127611</xdr:rowOff>
    </xdr:from>
    <xdr:to>
      <xdr:col>3</xdr:col>
      <xdr:colOff>3175</xdr:colOff>
      <xdr:row>57</xdr:row>
      <xdr:rowOff>57761</xdr:rowOff>
    </xdr:to>
    <xdr:sp macro="" textlink="">
      <xdr:nvSpPr>
        <xdr:cNvPr id="141" name="円/楕円 140"/>
        <xdr:cNvSpPr/>
      </xdr:nvSpPr>
      <xdr:spPr>
        <a:xfrm>
          <a:off x="1968500" y="97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48888</xdr:rowOff>
    </xdr:from>
    <xdr:ext cx="534377" cy="259045"/>
    <xdr:sp macro="" textlink="">
      <xdr:nvSpPr>
        <xdr:cNvPr id="142" name="テキスト ボックス 141"/>
        <xdr:cNvSpPr txBox="1"/>
      </xdr:nvSpPr>
      <xdr:spPr>
        <a:xfrm>
          <a:off x="1752111" y="982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165102</xdr:rowOff>
    </xdr:from>
    <xdr:to>
      <xdr:col>1</xdr:col>
      <xdr:colOff>485775</xdr:colOff>
      <xdr:row>57</xdr:row>
      <xdr:rowOff>95252</xdr:rowOff>
    </xdr:to>
    <xdr:sp macro="" textlink="">
      <xdr:nvSpPr>
        <xdr:cNvPr id="143" name="円/楕円 142"/>
        <xdr:cNvSpPr/>
      </xdr:nvSpPr>
      <xdr:spPr>
        <a:xfrm>
          <a:off x="1079500" y="97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86379</xdr:rowOff>
    </xdr:from>
    <xdr:ext cx="534377" cy="259045"/>
    <xdr:sp macro="" textlink="">
      <xdr:nvSpPr>
        <xdr:cNvPr id="144" name="テキスト ボックス 143"/>
        <xdr:cNvSpPr txBox="1"/>
      </xdr:nvSpPr>
      <xdr:spPr>
        <a:xfrm>
          <a:off x="863111" y="98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3332</xdr:rowOff>
    </xdr:from>
    <xdr:to>
      <xdr:col>6</xdr:col>
      <xdr:colOff>511175</xdr:colOff>
      <xdr:row>77</xdr:row>
      <xdr:rowOff>14464</xdr:rowOff>
    </xdr:to>
    <xdr:cxnSp macro="">
      <xdr:nvCxnSpPr>
        <xdr:cNvPr id="172" name="直線コネクタ 171"/>
        <xdr:cNvCxnSpPr/>
      </xdr:nvCxnSpPr>
      <xdr:spPr>
        <a:xfrm flipV="1">
          <a:off x="3797300" y="13204982"/>
          <a:ext cx="8382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14464</xdr:rowOff>
    </xdr:from>
    <xdr:to>
      <xdr:col>5</xdr:col>
      <xdr:colOff>358775</xdr:colOff>
      <xdr:row>77</xdr:row>
      <xdr:rowOff>21935</xdr:rowOff>
    </xdr:to>
    <xdr:cxnSp macro="">
      <xdr:nvCxnSpPr>
        <xdr:cNvPr id="175" name="直線コネクタ 174"/>
        <xdr:cNvCxnSpPr/>
      </xdr:nvCxnSpPr>
      <xdr:spPr>
        <a:xfrm flipV="1">
          <a:off x="2908300" y="13216114"/>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21935</xdr:rowOff>
    </xdr:from>
    <xdr:to>
      <xdr:col>4</xdr:col>
      <xdr:colOff>155575</xdr:colOff>
      <xdr:row>77</xdr:row>
      <xdr:rowOff>61185</xdr:rowOff>
    </xdr:to>
    <xdr:cxnSp macro="">
      <xdr:nvCxnSpPr>
        <xdr:cNvPr id="178" name="直線コネクタ 177"/>
        <xdr:cNvCxnSpPr/>
      </xdr:nvCxnSpPr>
      <xdr:spPr>
        <a:xfrm flipV="1">
          <a:off x="2019300" y="13223585"/>
          <a:ext cx="889000" cy="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61185</xdr:rowOff>
    </xdr:from>
    <xdr:to>
      <xdr:col>2</xdr:col>
      <xdr:colOff>638175</xdr:colOff>
      <xdr:row>77</xdr:row>
      <xdr:rowOff>84675</xdr:rowOff>
    </xdr:to>
    <xdr:cxnSp macro="">
      <xdr:nvCxnSpPr>
        <xdr:cNvPr id="181" name="直線コネクタ 180"/>
        <xdr:cNvCxnSpPr/>
      </xdr:nvCxnSpPr>
      <xdr:spPr>
        <a:xfrm flipV="1">
          <a:off x="1130300" y="13262835"/>
          <a:ext cx="889000" cy="2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123982</xdr:rowOff>
    </xdr:from>
    <xdr:to>
      <xdr:col>6</xdr:col>
      <xdr:colOff>561975</xdr:colOff>
      <xdr:row>77</xdr:row>
      <xdr:rowOff>54132</xdr:rowOff>
    </xdr:to>
    <xdr:sp macro="" textlink="">
      <xdr:nvSpPr>
        <xdr:cNvPr id="191" name="円/楕円 190"/>
        <xdr:cNvSpPr/>
      </xdr:nvSpPr>
      <xdr:spPr>
        <a:xfrm>
          <a:off x="4584700" y="131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102409</xdr:rowOff>
    </xdr:from>
    <xdr:ext cx="599010" cy="259045"/>
    <xdr:sp macro="" textlink="">
      <xdr:nvSpPr>
        <xdr:cNvPr id="192" name="民生費該当値テキスト"/>
        <xdr:cNvSpPr txBox="1"/>
      </xdr:nvSpPr>
      <xdr:spPr>
        <a:xfrm>
          <a:off x="4686300" y="1313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135114</xdr:rowOff>
    </xdr:from>
    <xdr:to>
      <xdr:col>5</xdr:col>
      <xdr:colOff>409575</xdr:colOff>
      <xdr:row>77</xdr:row>
      <xdr:rowOff>65264</xdr:rowOff>
    </xdr:to>
    <xdr:sp macro="" textlink="">
      <xdr:nvSpPr>
        <xdr:cNvPr id="193" name="円/楕円 192"/>
        <xdr:cNvSpPr/>
      </xdr:nvSpPr>
      <xdr:spPr>
        <a:xfrm>
          <a:off x="3746500" y="131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56391</xdr:rowOff>
    </xdr:from>
    <xdr:ext cx="599010" cy="259045"/>
    <xdr:sp macro="" textlink="">
      <xdr:nvSpPr>
        <xdr:cNvPr id="194" name="テキスト ボックス 193"/>
        <xdr:cNvSpPr txBox="1"/>
      </xdr:nvSpPr>
      <xdr:spPr>
        <a:xfrm>
          <a:off x="3497794" y="1325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142585</xdr:rowOff>
    </xdr:from>
    <xdr:to>
      <xdr:col>4</xdr:col>
      <xdr:colOff>206375</xdr:colOff>
      <xdr:row>77</xdr:row>
      <xdr:rowOff>72735</xdr:rowOff>
    </xdr:to>
    <xdr:sp macro="" textlink="">
      <xdr:nvSpPr>
        <xdr:cNvPr id="195" name="円/楕円 194"/>
        <xdr:cNvSpPr/>
      </xdr:nvSpPr>
      <xdr:spPr>
        <a:xfrm>
          <a:off x="2857500" y="131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89261</xdr:rowOff>
    </xdr:from>
    <xdr:ext cx="599010" cy="259045"/>
    <xdr:sp macro="" textlink="">
      <xdr:nvSpPr>
        <xdr:cNvPr id="196" name="テキスト ボックス 195"/>
        <xdr:cNvSpPr txBox="1"/>
      </xdr:nvSpPr>
      <xdr:spPr>
        <a:xfrm>
          <a:off x="2608794" y="129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10385</xdr:rowOff>
    </xdr:from>
    <xdr:to>
      <xdr:col>3</xdr:col>
      <xdr:colOff>3175</xdr:colOff>
      <xdr:row>77</xdr:row>
      <xdr:rowOff>111985</xdr:rowOff>
    </xdr:to>
    <xdr:sp macro="" textlink="">
      <xdr:nvSpPr>
        <xdr:cNvPr id="197" name="円/楕円 196"/>
        <xdr:cNvSpPr/>
      </xdr:nvSpPr>
      <xdr:spPr>
        <a:xfrm>
          <a:off x="1968500" y="132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103112</xdr:rowOff>
    </xdr:from>
    <xdr:ext cx="599010" cy="259045"/>
    <xdr:sp macro="" textlink="">
      <xdr:nvSpPr>
        <xdr:cNvPr id="198" name="テキスト ボックス 197"/>
        <xdr:cNvSpPr txBox="1"/>
      </xdr:nvSpPr>
      <xdr:spPr>
        <a:xfrm>
          <a:off x="1719794" y="1330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33875</xdr:rowOff>
    </xdr:from>
    <xdr:to>
      <xdr:col>1</xdr:col>
      <xdr:colOff>485775</xdr:colOff>
      <xdr:row>77</xdr:row>
      <xdr:rowOff>135475</xdr:rowOff>
    </xdr:to>
    <xdr:sp macro="" textlink="">
      <xdr:nvSpPr>
        <xdr:cNvPr id="199" name="円/楕円 198"/>
        <xdr:cNvSpPr/>
      </xdr:nvSpPr>
      <xdr:spPr>
        <a:xfrm>
          <a:off x="1079500" y="1323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126602</xdr:rowOff>
    </xdr:from>
    <xdr:ext cx="599010" cy="259045"/>
    <xdr:sp macro="" textlink="">
      <xdr:nvSpPr>
        <xdr:cNvPr id="200" name="テキスト ボックス 199"/>
        <xdr:cNvSpPr txBox="1"/>
      </xdr:nvSpPr>
      <xdr:spPr>
        <a:xfrm>
          <a:off x="830794" y="1332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134624</xdr:rowOff>
    </xdr:from>
    <xdr:to>
      <xdr:col>6</xdr:col>
      <xdr:colOff>511175</xdr:colOff>
      <xdr:row>96</xdr:row>
      <xdr:rowOff>171013</xdr:rowOff>
    </xdr:to>
    <xdr:cxnSp macro="">
      <xdr:nvCxnSpPr>
        <xdr:cNvPr id="225" name="直線コネクタ 224"/>
        <xdr:cNvCxnSpPr/>
      </xdr:nvCxnSpPr>
      <xdr:spPr>
        <a:xfrm flipV="1">
          <a:off x="3797300" y="16593824"/>
          <a:ext cx="838200" cy="3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151371</xdr:rowOff>
    </xdr:from>
    <xdr:to>
      <xdr:col>5</xdr:col>
      <xdr:colOff>358775</xdr:colOff>
      <xdr:row>96</xdr:row>
      <xdr:rowOff>171013</xdr:rowOff>
    </xdr:to>
    <xdr:cxnSp macro="">
      <xdr:nvCxnSpPr>
        <xdr:cNvPr id="228" name="直線コネクタ 227"/>
        <xdr:cNvCxnSpPr/>
      </xdr:nvCxnSpPr>
      <xdr:spPr>
        <a:xfrm>
          <a:off x="2908300" y="16610571"/>
          <a:ext cx="889000" cy="1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40825</xdr:rowOff>
    </xdr:from>
    <xdr:to>
      <xdr:col>5</xdr:col>
      <xdr:colOff>409575</xdr:colOff>
      <xdr:row>96</xdr:row>
      <xdr:rowOff>142425</xdr:rowOff>
    </xdr:to>
    <xdr:sp macro="" textlink="">
      <xdr:nvSpPr>
        <xdr:cNvPr id="229" name="フローチャート : 判断 228"/>
        <xdr:cNvSpPr/>
      </xdr:nvSpPr>
      <xdr:spPr>
        <a:xfrm>
          <a:off x="3746500" y="1650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158952</xdr:rowOff>
    </xdr:from>
    <xdr:ext cx="534377" cy="259045"/>
    <xdr:sp macro="" textlink="">
      <xdr:nvSpPr>
        <xdr:cNvPr id="230" name="テキスト ボックス 229"/>
        <xdr:cNvSpPr txBox="1"/>
      </xdr:nvSpPr>
      <xdr:spPr>
        <a:xfrm>
          <a:off x="3530111" y="162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151371</xdr:rowOff>
    </xdr:from>
    <xdr:to>
      <xdr:col>4</xdr:col>
      <xdr:colOff>155575</xdr:colOff>
      <xdr:row>97</xdr:row>
      <xdr:rowOff>13919</xdr:rowOff>
    </xdr:to>
    <xdr:cxnSp macro="">
      <xdr:nvCxnSpPr>
        <xdr:cNvPr id="231" name="直線コネクタ 230"/>
        <xdr:cNvCxnSpPr/>
      </xdr:nvCxnSpPr>
      <xdr:spPr>
        <a:xfrm flipV="1">
          <a:off x="2019300" y="16610571"/>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4786</xdr:rowOff>
    </xdr:from>
    <xdr:to>
      <xdr:col>2</xdr:col>
      <xdr:colOff>638175</xdr:colOff>
      <xdr:row>97</xdr:row>
      <xdr:rowOff>13919</xdr:rowOff>
    </xdr:to>
    <xdr:cxnSp macro="">
      <xdr:nvCxnSpPr>
        <xdr:cNvPr id="234" name="直線コネクタ 233"/>
        <xdr:cNvCxnSpPr/>
      </xdr:nvCxnSpPr>
      <xdr:spPr>
        <a:xfrm>
          <a:off x="1130300" y="16635436"/>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83824</xdr:rowOff>
    </xdr:from>
    <xdr:to>
      <xdr:col>6</xdr:col>
      <xdr:colOff>561975</xdr:colOff>
      <xdr:row>97</xdr:row>
      <xdr:rowOff>13974</xdr:rowOff>
    </xdr:to>
    <xdr:sp macro="" textlink="">
      <xdr:nvSpPr>
        <xdr:cNvPr id="244" name="円/楕円 243"/>
        <xdr:cNvSpPr/>
      </xdr:nvSpPr>
      <xdr:spPr>
        <a:xfrm>
          <a:off x="4584700" y="16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62251</xdr:rowOff>
    </xdr:from>
    <xdr:ext cx="534377" cy="259045"/>
    <xdr:sp macro="" textlink="">
      <xdr:nvSpPr>
        <xdr:cNvPr id="245" name="衛生費該当値テキスト"/>
        <xdr:cNvSpPr txBox="1"/>
      </xdr:nvSpPr>
      <xdr:spPr>
        <a:xfrm>
          <a:off x="4686300" y="165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120213</xdr:rowOff>
    </xdr:from>
    <xdr:to>
      <xdr:col>5</xdr:col>
      <xdr:colOff>409575</xdr:colOff>
      <xdr:row>97</xdr:row>
      <xdr:rowOff>50363</xdr:rowOff>
    </xdr:to>
    <xdr:sp macro="" textlink="">
      <xdr:nvSpPr>
        <xdr:cNvPr id="246" name="円/楕円 245"/>
        <xdr:cNvSpPr/>
      </xdr:nvSpPr>
      <xdr:spPr>
        <a:xfrm>
          <a:off x="3746500" y="165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41490</xdr:rowOff>
    </xdr:from>
    <xdr:ext cx="534377" cy="259045"/>
    <xdr:sp macro="" textlink="">
      <xdr:nvSpPr>
        <xdr:cNvPr id="247" name="テキスト ボックス 246"/>
        <xdr:cNvSpPr txBox="1"/>
      </xdr:nvSpPr>
      <xdr:spPr>
        <a:xfrm>
          <a:off x="3530111" y="166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100571</xdr:rowOff>
    </xdr:from>
    <xdr:to>
      <xdr:col>4</xdr:col>
      <xdr:colOff>206375</xdr:colOff>
      <xdr:row>97</xdr:row>
      <xdr:rowOff>30721</xdr:rowOff>
    </xdr:to>
    <xdr:sp macro="" textlink="">
      <xdr:nvSpPr>
        <xdr:cNvPr id="248" name="円/楕円 247"/>
        <xdr:cNvSpPr/>
      </xdr:nvSpPr>
      <xdr:spPr>
        <a:xfrm>
          <a:off x="2857500" y="165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21848</xdr:rowOff>
    </xdr:from>
    <xdr:ext cx="534377" cy="259045"/>
    <xdr:sp macro="" textlink="">
      <xdr:nvSpPr>
        <xdr:cNvPr id="249" name="テキスト ボックス 248"/>
        <xdr:cNvSpPr txBox="1"/>
      </xdr:nvSpPr>
      <xdr:spPr>
        <a:xfrm>
          <a:off x="2641111" y="166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134569</xdr:rowOff>
    </xdr:from>
    <xdr:to>
      <xdr:col>3</xdr:col>
      <xdr:colOff>3175</xdr:colOff>
      <xdr:row>97</xdr:row>
      <xdr:rowOff>64719</xdr:rowOff>
    </xdr:to>
    <xdr:sp macro="" textlink="">
      <xdr:nvSpPr>
        <xdr:cNvPr id="250" name="円/楕円 249"/>
        <xdr:cNvSpPr/>
      </xdr:nvSpPr>
      <xdr:spPr>
        <a:xfrm>
          <a:off x="1968500" y="165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55846</xdr:rowOff>
    </xdr:from>
    <xdr:ext cx="534377" cy="259045"/>
    <xdr:sp macro="" textlink="">
      <xdr:nvSpPr>
        <xdr:cNvPr id="251" name="テキスト ボックス 250"/>
        <xdr:cNvSpPr txBox="1"/>
      </xdr:nvSpPr>
      <xdr:spPr>
        <a:xfrm>
          <a:off x="1752111" y="1668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125436</xdr:rowOff>
    </xdr:from>
    <xdr:to>
      <xdr:col>1</xdr:col>
      <xdr:colOff>485775</xdr:colOff>
      <xdr:row>97</xdr:row>
      <xdr:rowOff>55586</xdr:rowOff>
    </xdr:to>
    <xdr:sp macro="" textlink="">
      <xdr:nvSpPr>
        <xdr:cNvPr id="252" name="円/楕円 251"/>
        <xdr:cNvSpPr/>
      </xdr:nvSpPr>
      <xdr:spPr>
        <a:xfrm>
          <a:off x="1079500" y="1658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46713</xdr:rowOff>
    </xdr:from>
    <xdr:ext cx="534377" cy="259045"/>
    <xdr:sp macro="" textlink="">
      <xdr:nvSpPr>
        <xdr:cNvPr id="253" name="テキスト ボックス 252"/>
        <xdr:cNvSpPr txBox="1"/>
      </xdr:nvSpPr>
      <xdr:spPr>
        <a:xfrm>
          <a:off x="863111" y="1667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37483</xdr:rowOff>
    </xdr:from>
    <xdr:to>
      <xdr:col>15</xdr:col>
      <xdr:colOff>180975</xdr:colOff>
      <xdr:row>39</xdr:row>
      <xdr:rowOff>47280</xdr:rowOff>
    </xdr:to>
    <xdr:cxnSp macro="">
      <xdr:nvCxnSpPr>
        <xdr:cNvPr id="284" name="直線コネクタ 283"/>
        <xdr:cNvCxnSpPr/>
      </xdr:nvCxnSpPr>
      <xdr:spPr>
        <a:xfrm flipV="1">
          <a:off x="9639300" y="672403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47280</xdr:rowOff>
    </xdr:from>
    <xdr:to>
      <xdr:col>14</xdr:col>
      <xdr:colOff>28575</xdr:colOff>
      <xdr:row>39</xdr:row>
      <xdr:rowOff>47607</xdr:rowOff>
    </xdr:to>
    <xdr:cxnSp macro="">
      <xdr:nvCxnSpPr>
        <xdr:cNvPr id="287" name="直線コネクタ 286"/>
        <xdr:cNvCxnSpPr/>
      </xdr:nvCxnSpPr>
      <xdr:spPr>
        <a:xfrm flipV="1">
          <a:off x="8750300" y="673383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148010</xdr:rowOff>
    </xdr:from>
    <xdr:to>
      <xdr:col>14</xdr:col>
      <xdr:colOff>79375</xdr:colOff>
      <xdr:row>38</xdr:row>
      <xdr:rowOff>78160</xdr:rowOff>
    </xdr:to>
    <xdr:sp macro="" textlink="">
      <xdr:nvSpPr>
        <xdr:cNvPr id="288" name="フローチャート : 判断 287"/>
        <xdr:cNvSpPr/>
      </xdr:nvSpPr>
      <xdr:spPr>
        <a:xfrm>
          <a:off x="9588500" y="649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94687</xdr:rowOff>
    </xdr:from>
    <xdr:ext cx="378565" cy="259045"/>
    <xdr:sp macro="" textlink="">
      <xdr:nvSpPr>
        <xdr:cNvPr id="289" name="テキスト ボックス 288"/>
        <xdr:cNvSpPr txBox="1"/>
      </xdr:nvSpPr>
      <xdr:spPr>
        <a:xfrm>
          <a:off x="9450017" y="6266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86469</xdr:rowOff>
    </xdr:from>
    <xdr:to>
      <xdr:col>12</xdr:col>
      <xdr:colOff>511175</xdr:colOff>
      <xdr:row>39</xdr:row>
      <xdr:rowOff>47607</xdr:rowOff>
    </xdr:to>
    <xdr:cxnSp macro="">
      <xdr:nvCxnSpPr>
        <xdr:cNvPr id="290" name="直線コネクタ 289"/>
        <xdr:cNvCxnSpPr/>
      </xdr:nvCxnSpPr>
      <xdr:spPr>
        <a:xfrm>
          <a:off x="7861300" y="6601569"/>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18869</xdr:rowOff>
    </xdr:from>
    <xdr:to>
      <xdr:col>11</xdr:col>
      <xdr:colOff>307975</xdr:colOff>
      <xdr:row>38</xdr:row>
      <xdr:rowOff>86469</xdr:rowOff>
    </xdr:to>
    <xdr:cxnSp macro="">
      <xdr:nvCxnSpPr>
        <xdr:cNvPr id="293" name="直線コネクタ 292"/>
        <xdr:cNvCxnSpPr/>
      </xdr:nvCxnSpPr>
      <xdr:spPr>
        <a:xfrm>
          <a:off x="6972300" y="6362519"/>
          <a:ext cx="889000" cy="23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158133</xdr:rowOff>
    </xdr:from>
    <xdr:to>
      <xdr:col>15</xdr:col>
      <xdr:colOff>231775</xdr:colOff>
      <xdr:row>39</xdr:row>
      <xdr:rowOff>88283</xdr:rowOff>
    </xdr:to>
    <xdr:sp macro="" textlink="">
      <xdr:nvSpPr>
        <xdr:cNvPr id="303" name="円/楕円 302"/>
        <xdr:cNvSpPr/>
      </xdr:nvSpPr>
      <xdr:spPr>
        <a:xfrm>
          <a:off x="10426700" y="667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73060</xdr:rowOff>
    </xdr:from>
    <xdr:ext cx="378565" cy="259045"/>
    <xdr:sp macro="" textlink="">
      <xdr:nvSpPr>
        <xdr:cNvPr id="304" name="労働費該当値テキスト"/>
        <xdr:cNvSpPr txBox="1"/>
      </xdr:nvSpPr>
      <xdr:spPr>
        <a:xfrm>
          <a:off x="10528300" y="6588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167930</xdr:rowOff>
    </xdr:from>
    <xdr:to>
      <xdr:col>14</xdr:col>
      <xdr:colOff>79375</xdr:colOff>
      <xdr:row>39</xdr:row>
      <xdr:rowOff>98080</xdr:rowOff>
    </xdr:to>
    <xdr:sp macro="" textlink="">
      <xdr:nvSpPr>
        <xdr:cNvPr id="305" name="円/楕円 304"/>
        <xdr:cNvSpPr/>
      </xdr:nvSpPr>
      <xdr:spPr>
        <a:xfrm>
          <a:off x="9588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89207</xdr:rowOff>
    </xdr:from>
    <xdr:ext cx="378565" cy="259045"/>
    <xdr:sp macro="" textlink="">
      <xdr:nvSpPr>
        <xdr:cNvPr id="306" name="テキスト ボックス 305"/>
        <xdr:cNvSpPr txBox="1"/>
      </xdr:nvSpPr>
      <xdr:spPr>
        <a:xfrm>
          <a:off x="9450017" y="677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168257</xdr:rowOff>
    </xdr:from>
    <xdr:to>
      <xdr:col>12</xdr:col>
      <xdr:colOff>561975</xdr:colOff>
      <xdr:row>39</xdr:row>
      <xdr:rowOff>98407</xdr:rowOff>
    </xdr:to>
    <xdr:sp macro="" textlink="">
      <xdr:nvSpPr>
        <xdr:cNvPr id="307" name="円/楕円 306"/>
        <xdr:cNvSpPr/>
      </xdr:nvSpPr>
      <xdr:spPr>
        <a:xfrm>
          <a:off x="8699500" y="66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89534</xdr:rowOff>
    </xdr:from>
    <xdr:ext cx="378565" cy="259045"/>
    <xdr:sp macro="" textlink="">
      <xdr:nvSpPr>
        <xdr:cNvPr id="308" name="テキスト ボックス 307"/>
        <xdr:cNvSpPr txBox="1"/>
      </xdr:nvSpPr>
      <xdr:spPr>
        <a:xfrm>
          <a:off x="8561017" y="677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35669</xdr:rowOff>
    </xdr:from>
    <xdr:to>
      <xdr:col>11</xdr:col>
      <xdr:colOff>358775</xdr:colOff>
      <xdr:row>38</xdr:row>
      <xdr:rowOff>137269</xdr:rowOff>
    </xdr:to>
    <xdr:sp macro="" textlink="">
      <xdr:nvSpPr>
        <xdr:cNvPr id="309" name="円/楕円 308"/>
        <xdr:cNvSpPr/>
      </xdr:nvSpPr>
      <xdr:spPr>
        <a:xfrm>
          <a:off x="7810500" y="65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128396</xdr:rowOff>
    </xdr:from>
    <xdr:ext cx="378565" cy="259045"/>
    <xdr:sp macro="" textlink="">
      <xdr:nvSpPr>
        <xdr:cNvPr id="310" name="テキスト ボックス 309"/>
        <xdr:cNvSpPr txBox="1"/>
      </xdr:nvSpPr>
      <xdr:spPr>
        <a:xfrm>
          <a:off x="7672017" y="664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139519</xdr:rowOff>
    </xdr:from>
    <xdr:to>
      <xdr:col>10</xdr:col>
      <xdr:colOff>155575</xdr:colOff>
      <xdr:row>37</xdr:row>
      <xdr:rowOff>69669</xdr:rowOff>
    </xdr:to>
    <xdr:sp macro="" textlink="">
      <xdr:nvSpPr>
        <xdr:cNvPr id="311" name="円/楕円 310"/>
        <xdr:cNvSpPr/>
      </xdr:nvSpPr>
      <xdr:spPr>
        <a:xfrm>
          <a:off x="6921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60796</xdr:rowOff>
    </xdr:from>
    <xdr:ext cx="469744" cy="259045"/>
    <xdr:sp macro="" textlink="">
      <xdr:nvSpPr>
        <xdr:cNvPr id="312" name="テキスト ボックス 311"/>
        <xdr:cNvSpPr txBox="1"/>
      </xdr:nvSpPr>
      <xdr:spPr>
        <a:xfrm>
          <a:off x="6737427" y="640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150761</xdr:rowOff>
    </xdr:from>
    <xdr:to>
      <xdr:col>15</xdr:col>
      <xdr:colOff>180975</xdr:colOff>
      <xdr:row>57</xdr:row>
      <xdr:rowOff>25781</xdr:rowOff>
    </xdr:to>
    <xdr:cxnSp macro="">
      <xdr:nvCxnSpPr>
        <xdr:cNvPr id="341" name="直線コネクタ 340"/>
        <xdr:cNvCxnSpPr/>
      </xdr:nvCxnSpPr>
      <xdr:spPr>
        <a:xfrm flipV="1">
          <a:off x="9639300" y="9751961"/>
          <a:ext cx="838200" cy="4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25781</xdr:rowOff>
    </xdr:from>
    <xdr:to>
      <xdr:col>14</xdr:col>
      <xdr:colOff>28575</xdr:colOff>
      <xdr:row>57</xdr:row>
      <xdr:rowOff>86271</xdr:rowOff>
    </xdr:to>
    <xdr:cxnSp macro="">
      <xdr:nvCxnSpPr>
        <xdr:cNvPr id="344" name="直線コネクタ 343"/>
        <xdr:cNvCxnSpPr/>
      </xdr:nvCxnSpPr>
      <xdr:spPr>
        <a:xfrm flipV="1">
          <a:off x="8750300" y="9798431"/>
          <a:ext cx="889000" cy="6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147104</xdr:rowOff>
    </xdr:from>
    <xdr:to>
      <xdr:col>14</xdr:col>
      <xdr:colOff>79375</xdr:colOff>
      <xdr:row>58</xdr:row>
      <xdr:rowOff>77254</xdr:rowOff>
    </xdr:to>
    <xdr:sp macro="" textlink="">
      <xdr:nvSpPr>
        <xdr:cNvPr id="345" name="フローチャート : 判断 344"/>
        <xdr:cNvSpPr/>
      </xdr:nvSpPr>
      <xdr:spPr>
        <a:xfrm>
          <a:off x="95885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68381</xdr:rowOff>
    </xdr:from>
    <xdr:ext cx="534377" cy="259045"/>
    <xdr:sp macro="" textlink="">
      <xdr:nvSpPr>
        <xdr:cNvPr id="346" name="テキスト ボックス 345"/>
        <xdr:cNvSpPr txBox="1"/>
      </xdr:nvSpPr>
      <xdr:spPr>
        <a:xfrm>
          <a:off x="9372111" y="100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85128</xdr:rowOff>
    </xdr:from>
    <xdr:to>
      <xdr:col>12</xdr:col>
      <xdr:colOff>511175</xdr:colOff>
      <xdr:row>57</xdr:row>
      <xdr:rowOff>86271</xdr:rowOff>
    </xdr:to>
    <xdr:cxnSp macro="">
      <xdr:nvCxnSpPr>
        <xdr:cNvPr id="347" name="直線コネクタ 346"/>
        <xdr:cNvCxnSpPr/>
      </xdr:nvCxnSpPr>
      <xdr:spPr>
        <a:xfrm>
          <a:off x="7861300" y="985777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73228</xdr:rowOff>
    </xdr:from>
    <xdr:to>
      <xdr:col>11</xdr:col>
      <xdr:colOff>307975</xdr:colOff>
      <xdr:row>57</xdr:row>
      <xdr:rowOff>85128</xdr:rowOff>
    </xdr:to>
    <xdr:cxnSp macro="">
      <xdr:nvCxnSpPr>
        <xdr:cNvPr id="350" name="直線コネクタ 349"/>
        <xdr:cNvCxnSpPr/>
      </xdr:nvCxnSpPr>
      <xdr:spPr>
        <a:xfrm>
          <a:off x="6972300" y="9845878"/>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99961</xdr:rowOff>
    </xdr:from>
    <xdr:to>
      <xdr:col>15</xdr:col>
      <xdr:colOff>231775</xdr:colOff>
      <xdr:row>57</xdr:row>
      <xdr:rowOff>30111</xdr:rowOff>
    </xdr:to>
    <xdr:sp macro="" textlink="">
      <xdr:nvSpPr>
        <xdr:cNvPr id="360" name="円/楕円 359"/>
        <xdr:cNvSpPr/>
      </xdr:nvSpPr>
      <xdr:spPr>
        <a:xfrm>
          <a:off x="10426700" y="97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78388</xdr:rowOff>
    </xdr:from>
    <xdr:ext cx="534377" cy="259045"/>
    <xdr:sp macro="" textlink="">
      <xdr:nvSpPr>
        <xdr:cNvPr id="361" name="農林水産業費該当値テキスト"/>
        <xdr:cNvSpPr txBox="1"/>
      </xdr:nvSpPr>
      <xdr:spPr>
        <a:xfrm>
          <a:off x="10528300" y="96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146431</xdr:rowOff>
    </xdr:from>
    <xdr:to>
      <xdr:col>14</xdr:col>
      <xdr:colOff>79375</xdr:colOff>
      <xdr:row>57</xdr:row>
      <xdr:rowOff>76581</xdr:rowOff>
    </xdr:to>
    <xdr:sp macro="" textlink="">
      <xdr:nvSpPr>
        <xdr:cNvPr id="362" name="円/楕円 361"/>
        <xdr:cNvSpPr/>
      </xdr:nvSpPr>
      <xdr:spPr>
        <a:xfrm>
          <a:off x="9588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93108</xdr:rowOff>
    </xdr:from>
    <xdr:ext cx="534377" cy="259045"/>
    <xdr:sp macro="" textlink="">
      <xdr:nvSpPr>
        <xdr:cNvPr id="363" name="テキスト ボックス 362"/>
        <xdr:cNvSpPr txBox="1"/>
      </xdr:nvSpPr>
      <xdr:spPr>
        <a:xfrm>
          <a:off x="9372111" y="95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35471</xdr:rowOff>
    </xdr:from>
    <xdr:to>
      <xdr:col>12</xdr:col>
      <xdr:colOff>561975</xdr:colOff>
      <xdr:row>57</xdr:row>
      <xdr:rowOff>137071</xdr:rowOff>
    </xdr:to>
    <xdr:sp macro="" textlink="">
      <xdr:nvSpPr>
        <xdr:cNvPr id="364" name="円/楕円 363"/>
        <xdr:cNvSpPr/>
      </xdr:nvSpPr>
      <xdr:spPr>
        <a:xfrm>
          <a:off x="8699500" y="98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128198</xdr:rowOff>
    </xdr:from>
    <xdr:ext cx="534377" cy="259045"/>
    <xdr:sp macro="" textlink="">
      <xdr:nvSpPr>
        <xdr:cNvPr id="365" name="テキスト ボックス 364"/>
        <xdr:cNvSpPr txBox="1"/>
      </xdr:nvSpPr>
      <xdr:spPr>
        <a:xfrm>
          <a:off x="8483111" y="99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34328</xdr:rowOff>
    </xdr:from>
    <xdr:to>
      <xdr:col>11</xdr:col>
      <xdr:colOff>358775</xdr:colOff>
      <xdr:row>57</xdr:row>
      <xdr:rowOff>135928</xdr:rowOff>
    </xdr:to>
    <xdr:sp macro="" textlink="">
      <xdr:nvSpPr>
        <xdr:cNvPr id="366" name="円/楕円 365"/>
        <xdr:cNvSpPr/>
      </xdr:nvSpPr>
      <xdr:spPr>
        <a:xfrm>
          <a:off x="7810500" y="98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127055</xdr:rowOff>
    </xdr:from>
    <xdr:ext cx="534377" cy="259045"/>
    <xdr:sp macro="" textlink="">
      <xdr:nvSpPr>
        <xdr:cNvPr id="367" name="テキスト ボックス 366"/>
        <xdr:cNvSpPr txBox="1"/>
      </xdr:nvSpPr>
      <xdr:spPr>
        <a:xfrm>
          <a:off x="7594111" y="98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22428</xdr:rowOff>
    </xdr:from>
    <xdr:to>
      <xdr:col>10</xdr:col>
      <xdr:colOff>155575</xdr:colOff>
      <xdr:row>57</xdr:row>
      <xdr:rowOff>124028</xdr:rowOff>
    </xdr:to>
    <xdr:sp macro="" textlink="">
      <xdr:nvSpPr>
        <xdr:cNvPr id="368" name="円/楕円 367"/>
        <xdr:cNvSpPr/>
      </xdr:nvSpPr>
      <xdr:spPr>
        <a:xfrm>
          <a:off x="6921500" y="979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115155</xdr:rowOff>
    </xdr:from>
    <xdr:ext cx="534377" cy="259045"/>
    <xdr:sp macro="" textlink="">
      <xdr:nvSpPr>
        <xdr:cNvPr id="369" name="テキスト ボックス 368"/>
        <xdr:cNvSpPr txBox="1"/>
      </xdr:nvSpPr>
      <xdr:spPr>
        <a:xfrm>
          <a:off x="6705111" y="988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44577</xdr:rowOff>
    </xdr:from>
    <xdr:to>
      <xdr:col>15</xdr:col>
      <xdr:colOff>180975</xdr:colOff>
      <xdr:row>78</xdr:row>
      <xdr:rowOff>70422</xdr:rowOff>
    </xdr:to>
    <xdr:cxnSp macro="">
      <xdr:nvCxnSpPr>
        <xdr:cNvPr id="398" name="直線コネクタ 397"/>
        <xdr:cNvCxnSpPr/>
      </xdr:nvCxnSpPr>
      <xdr:spPr>
        <a:xfrm flipV="1">
          <a:off x="9639300" y="13417677"/>
          <a:ext cx="838200" cy="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70422</xdr:rowOff>
    </xdr:from>
    <xdr:to>
      <xdr:col>14</xdr:col>
      <xdr:colOff>28575</xdr:colOff>
      <xdr:row>78</xdr:row>
      <xdr:rowOff>110274</xdr:rowOff>
    </xdr:to>
    <xdr:cxnSp macro="">
      <xdr:nvCxnSpPr>
        <xdr:cNvPr id="401" name="直線コネクタ 400"/>
        <xdr:cNvCxnSpPr/>
      </xdr:nvCxnSpPr>
      <xdr:spPr>
        <a:xfrm flipV="1">
          <a:off x="8750300" y="13443522"/>
          <a:ext cx="8890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130505</xdr:rowOff>
    </xdr:from>
    <xdr:to>
      <xdr:col>14</xdr:col>
      <xdr:colOff>79375</xdr:colOff>
      <xdr:row>78</xdr:row>
      <xdr:rowOff>60655</xdr:rowOff>
    </xdr:to>
    <xdr:sp macro="" textlink="">
      <xdr:nvSpPr>
        <xdr:cNvPr id="402" name="フローチャート : 判断 401"/>
        <xdr:cNvSpPr/>
      </xdr:nvSpPr>
      <xdr:spPr>
        <a:xfrm>
          <a:off x="9588500" y="133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77182</xdr:rowOff>
    </xdr:from>
    <xdr:ext cx="534377" cy="259045"/>
    <xdr:sp macro="" textlink="">
      <xdr:nvSpPr>
        <xdr:cNvPr id="403" name="テキスト ボックス 402"/>
        <xdr:cNvSpPr txBox="1"/>
      </xdr:nvSpPr>
      <xdr:spPr>
        <a:xfrm>
          <a:off x="9372111" y="131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110274</xdr:rowOff>
    </xdr:from>
    <xdr:to>
      <xdr:col>12</xdr:col>
      <xdr:colOff>511175</xdr:colOff>
      <xdr:row>78</xdr:row>
      <xdr:rowOff>111227</xdr:rowOff>
    </xdr:to>
    <xdr:cxnSp macro="">
      <xdr:nvCxnSpPr>
        <xdr:cNvPr id="404" name="直線コネクタ 403"/>
        <xdr:cNvCxnSpPr/>
      </xdr:nvCxnSpPr>
      <xdr:spPr>
        <a:xfrm flipV="1">
          <a:off x="7861300" y="13483374"/>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111227</xdr:rowOff>
    </xdr:from>
    <xdr:to>
      <xdr:col>11</xdr:col>
      <xdr:colOff>307975</xdr:colOff>
      <xdr:row>78</xdr:row>
      <xdr:rowOff>123685</xdr:rowOff>
    </xdr:to>
    <xdr:cxnSp macro="">
      <xdr:nvCxnSpPr>
        <xdr:cNvPr id="407" name="直線コネクタ 406"/>
        <xdr:cNvCxnSpPr/>
      </xdr:nvCxnSpPr>
      <xdr:spPr>
        <a:xfrm flipV="1">
          <a:off x="6972300" y="13484327"/>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165227</xdr:rowOff>
    </xdr:from>
    <xdr:to>
      <xdr:col>15</xdr:col>
      <xdr:colOff>231775</xdr:colOff>
      <xdr:row>78</xdr:row>
      <xdr:rowOff>95377</xdr:rowOff>
    </xdr:to>
    <xdr:sp macro="" textlink="">
      <xdr:nvSpPr>
        <xdr:cNvPr id="417" name="円/楕円 416"/>
        <xdr:cNvSpPr/>
      </xdr:nvSpPr>
      <xdr:spPr>
        <a:xfrm>
          <a:off x="10426700" y="133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143654</xdr:rowOff>
    </xdr:from>
    <xdr:ext cx="534377" cy="259045"/>
    <xdr:sp macro="" textlink="">
      <xdr:nvSpPr>
        <xdr:cNvPr id="418" name="商工費該当値テキスト"/>
        <xdr:cNvSpPr txBox="1"/>
      </xdr:nvSpPr>
      <xdr:spPr>
        <a:xfrm>
          <a:off x="10528300" y="133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19622</xdr:rowOff>
    </xdr:from>
    <xdr:to>
      <xdr:col>14</xdr:col>
      <xdr:colOff>79375</xdr:colOff>
      <xdr:row>78</xdr:row>
      <xdr:rowOff>121222</xdr:rowOff>
    </xdr:to>
    <xdr:sp macro="" textlink="">
      <xdr:nvSpPr>
        <xdr:cNvPr id="419" name="円/楕円 418"/>
        <xdr:cNvSpPr/>
      </xdr:nvSpPr>
      <xdr:spPr>
        <a:xfrm>
          <a:off x="9588500" y="133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112349</xdr:rowOff>
    </xdr:from>
    <xdr:ext cx="534377" cy="259045"/>
    <xdr:sp macro="" textlink="">
      <xdr:nvSpPr>
        <xdr:cNvPr id="420" name="テキスト ボックス 419"/>
        <xdr:cNvSpPr txBox="1"/>
      </xdr:nvSpPr>
      <xdr:spPr>
        <a:xfrm>
          <a:off x="9372111" y="134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59474</xdr:rowOff>
    </xdr:from>
    <xdr:to>
      <xdr:col>12</xdr:col>
      <xdr:colOff>561975</xdr:colOff>
      <xdr:row>78</xdr:row>
      <xdr:rowOff>161074</xdr:rowOff>
    </xdr:to>
    <xdr:sp macro="" textlink="">
      <xdr:nvSpPr>
        <xdr:cNvPr id="421" name="円/楕円 420"/>
        <xdr:cNvSpPr/>
      </xdr:nvSpPr>
      <xdr:spPr>
        <a:xfrm>
          <a:off x="8699500" y="134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152201</xdr:rowOff>
    </xdr:from>
    <xdr:ext cx="469744" cy="259045"/>
    <xdr:sp macro="" textlink="">
      <xdr:nvSpPr>
        <xdr:cNvPr id="422" name="テキスト ボックス 421"/>
        <xdr:cNvSpPr txBox="1"/>
      </xdr:nvSpPr>
      <xdr:spPr>
        <a:xfrm>
          <a:off x="8515427" y="1352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60427</xdr:rowOff>
    </xdr:from>
    <xdr:to>
      <xdr:col>11</xdr:col>
      <xdr:colOff>358775</xdr:colOff>
      <xdr:row>78</xdr:row>
      <xdr:rowOff>162027</xdr:rowOff>
    </xdr:to>
    <xdr:sp macro="" textlink="">
      <xdr:nvSpPr>
        <xdr:cNvPr id="423" name="円/楕円 422"/>
        <xdr:cNvSpPr/>
      </xdr:nvSpPr>
      <xdr:spPr>
        <a:xfrm>
          <a:off x="7810500" y="134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153154</xdr:rowOff>
    </xdr:from>
    <xdr:ext cx="469744" cy="259045"/>
    <xdr:sp macro="" textlink="">
      <xdr:nvSpPr>
        <xdr:cNvPr id="424" name="テキスト ボックス 423"/>
        <xdr:cNvSpPr txBox="1"/>
      </xdr:nvSpPr>
      <xdr:spPr>
        <a:xfrm>
          <a:off x="7626427" y="135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72885</xdr:rowOff>
    </xdr:from>
    <xdr:to>
      <xdr:col>10</xdr:col>
      <xdr:colOff>155575</xdr:colOff>
      <xdr:row>79</xdr:row>
      <xdr:rowOff>3035</xdr:rowOff>
    </xdr:to>
    <xdr:sp macro="" textlink="">
      <xdr:nvSpPr>
        <xdr:cNvPr id="425" name="円/楕円 424"/>
        <xdr:cNvSpPr/>
      </xdr:nvSpPr>
      <xdr:spPr>
        <a:xfrm>
          <a:off x="6921500" y="134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165612</xdr:rowOff>
    </xdr:from>
    <xdr:ext cx="469744" cy="259045"/>
    <xdr:sp macro="" textlink="">
      <xdr:nvSpPr>
        <xdr:cNvPr id="426" name="テキスト ボックス 425"/>
        <xdr:cNvSpPr txBox="1"/>
      </xdr:nvSpPr>
      <xdr:spPr>
        <a:xfrm>
          <a:off x="6737427" y="135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67777</xdr:rowOff>
    </xdr:from>
    <xdr:to>
      <xdr:col>15</xdr:col>
      <xdr:colOff>180975</xdr:colOff>
      <xdr:row>97</xdr:row>
      <xdr:rowOff>121307</xdr:rowOff>
    </xdr:to>
    <xdr:cxnSp macro="">
      <xdr:nvCxnSpPr>
        <xdr:cNvPr id="459" name="直線コネクタ 458"/>
        <xdr:cNvCxnSpPr/>
      </xdr:nvCxnSpPr>
      <xdr:spPr>
        <a:xfrm>
          <a:off x="9639300" y="16698427"/>
          <a:ext cx="8382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67777</xdr:rowOff>
    </xdr:from>
    <xdr:to>
      <xdr:col>14</xdr:col>
      <xdr:colOff>28575</xdr:colOff>
      <xdr:row>97</xdr:row>
      <xdr:rowOff>146586</xdr:rowOff>
    </xdr:to>
    <xdr:cxnSp macro="">
      <xdr:nvCxnSpPr>
        <xdr:cNvPr id="462" name="直線コネクタ 461"/>
        <xdr:cNvCxnSpPr/>
      </xdr:nvCxnSpPr>
      <xdr:spPr>
        <a:xfrm flipV="1">
          <a:off x="8750300" y="16698427"/>
          <a:ext cx="889000" cy="7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90081</xdr:rowOff>
    </xdr:from>
    <xdr:to>
      <xdr:col>14</xdr:col>
      <xdr:colOff>79375</xdr:colOff>
      <xdr:row>97</xdr:row>
      <xdr:rowOff>20231</xdr:rowOff>
    </xdr:to>
    <xdr:sp macro="" textlink="">
      <xdr:nvSpPr>
        <xdr:cNvPr id="463" name="フローチャート : 判断 462"/>
        <xdr:cNvSpPr/>
      </xdr:nvSpPr>
      <xdr:spPr>
        <a:xfrm>
          <a:off x="9588500" y="165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36758</xdr:rowOff>
    </xdr:from>
    <xdr:ext cx="534377" cy="259045"/>
    <xdr:sp macro="" textlink="">
      <xdr:nvSpPr>
        <xdr:cNvPr id="464" name="テキスト ボックス 463"/>
        <xdr:cNvSpPr txBox="1"/>
      </xdr:nvSpPr>
      <xdr:spPr>
        <a:xfrm>
          <a:off x="9372111" y="1632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146586</xdr:rowOff>
    </xdr:from>
    <xdr:to>
      <xdr:col>12</xdr:col>
      <xdr:colOff>511175</xdr:colOff>
      <xdr:row>98</xdr:row>
      <xdr:rowOff>415</xdr:rowOff>
    </xdr:to>
    <xdr:cxnSp macro="">
      <xdr:nvCxnSpPr>
        <xdr:cNvPr id="465" name="直線コネクタ 464"/>
        <xdr:cNvCxnSpPr/>
      </xdr:nvCxnSpPr>
      <xdr:spPr>
        <a:xfrm flipV="1">
          <a:off x="7861300" y="1677723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165760</xdr:rowOff>
    </xdr:from>
    <xdr:to>
      <xdr:col>11</xdr:col>
      <xdr:colOff>307975</xdr:colOff>
      <xdr:row>98</xdr:row>
      <xdr:rowOff>415</xdr:rowOff>
    </xdr:to>
    <xdr:cxnSp macro="">
      <xdr:nvCxnSpPr>
        <xdr:cNvPr id="468" name="直線コネクタ 467"/>
        <xdr:cNvCxnSpPr/>
      </xdr:nvCxnSpPr>
      <xdr:spPr>
        <a:xfrm>
          <a:off x="6972300" y="16796410"/>
          <a:ext cx="889000" cy="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70507</xdr:rowOff>
    </xdr:from>
    <xdr:to>
      <xdr:col>15</xdr:col>
      <xdr:colOff>231775</xdr:colOff>
      <xdr:row>98</xdr:row>
      <xdr:rowOff>657</xdr:rowOff>
    </xdr:to>
    <xdr:sp macro="" textlink="">
      <xdr:nvSpPr>
        <xdr:cNvPr id="478" name="円/楕円 477"/>
        <xdr:cNvSpPr/>
      </xdr:nvSpPr>
      <xdr:spPr>
        <a:xfrm>
          <a:off x="10426700" y="167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48934</xdr:rowOff>
    </xdr:from>
    <xdr:ext cx="534377" cy="259045"/>
    <xdr:sp macro="" textlink="">
      <xdr:nvSpPr>
        <xdr:cNvPr id="479" name="土木費該当値テキスト"/>
        <xdr:cNvSpPr txBox="1"/>
      </xdr:nvSpPr>
      <xdr:spPr>
        <a:xfrm>
          <a:off x="10528300" y="166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16977</xdr:rowOff>
    </xdr:from>
    <xdr:to>
      <xdr:col>14</xdr:col>
      <xdr:colOff>79375</xdr:colOff>
      <xdr:row>97</xdr:row>
      <xdr:rowOff>118577</xdr:rowOff>
    </xdr:to>
    <xdr:sp macro="" textlink="">
      <xdr:nvSpPr>
        <xdr:cNvPr id="480" name="円/楕円 479"/>
        <xdr:cNvSpPr/>
      </xdr:nvSpPr>
      <xdr:spPr>
        <a:xfrm>
          <a:off x="9588500" y="166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109704</xdr:rowOff>
    </xdr:from>
    <xdr:ext cx="534377" cy="259045"/>
    <xdr:sp macro="" textlink="">
      <xdr:nvSpPr>
        <xdr:cNvPr id="481" name="テキスト ボックス 480"/>
        <xdr:cNvSpPr txBox="1"/>
      </xdr:nvSpPr>
      <xdr:spPr>
        <a:xfrm>
          <a:off x="9372111" y="1674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95786</xdr:rowOff>
    </xdr:from>
    <xdr:to>
      <xdr:col>12</xdr:col>
      <xdr:colOff>561975</xdr:colOff>
      <xdr:row>98</xdr:row>
      <xdr:rowOff>25936</xdr:rowOff>
    </xdr:to>
    <xdr:sp macro="" textlink="">
      <xdr:nvSpPr>
        <xdr:cNvPr id="482" name="円/楕円 481"/>
        <xdr:cNvSpPr/>
      </xdr:nvSpPr>
      <xdr:spPr>
        <a:xfrm>
          <a:off x="8699500" y="167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17063</xdr:rowOff>
    </xdr:from>
    <xdr:ext cx="534377" cy="259045"/>
    <xdr:sp macro="" textlink="">
      <xdr:nvSpPr>
        <xdr:cNvPr id="483" name="テキスト ボックス 482"/>
        <xdr:cNvSpPr txBox="1"/>
      </xdr:nvSpPr>
      <xdr:spPr>
        <a:xfrm>
          <a:off x="8483111" y="168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121065</xdr:rowOff>
    </xdr:from>
    <xdr:to>
      <xdr:col>11</xdr:col>
      <xdr:colOff>358775</xdr:colOff>
      <xdr:row>98</xdr:row>
      <xdr:rowOff>51215</xdr:rowOff>
    </xdr:to>
    <xdr:sp macro="" textlink="">
      <xdr:nvSpPr>
        <xdr:cNvPr id="484" name="円/楕円 483"/>
        <xdr:cNvSpPr/>
      </xdr:nvSpPr>
      <xdr:spPr>
        <a:xfrm>
          <a:off x="7810500" y="167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42342</xdr:rowOff>
    </xdr:from>
    <xdr:ext cx="534377" cy="259045"/>
    <xdr:sp macro="" textlink="">
      <xdr:nvSpPr>
        <xdr:cNvPr id="485" name="テキスト ボックス 484"/>
        <xdr:cNvSpPr txBox="1"/>
      </xdr:nvSpPr>
      <xdr:spPr>
        <a:xfrm>
          <a:off x="7594111" y="168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114960</xdr:rowOff>
    </xdr:from>
    <xdr:to>
      <xdr:col>10</xdr:col>
      <xdr:colOff>155575</xdr:colOff>
      <xdr:row>98</xdr:row>
      <xdr:rowOff>45110</xdr:rowOff>
    </xdr:to>
    <xdr:sp macro="" textlink="">
      <xdr:nvSpPr>
        <xdr:cNvPr id="486" name="円/楕円 485"/>
        <xdr:cNvSpPr/>
      </xdr:nvSpPr>
      <xdr:spPr>
        <a:xfrm>
          <a:off x="6921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36237</xdr:rowOff>
    </xdr:from>
    <xdr:ext cx="534377" cy="259045"/>
    <xdr:sp macro="" textlink="">
      <xdr:nvSpPr>
        <xdr:cNvPr id="487" name="テキスト ボックス 486"/>
        <xdr:cNvSpPr txBox="1"/>
      </xdr:nvSpPr>
      <xdr:spPr>
        <a:xfrm>
          <a:off x="6705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117983</xdr:rowOff>
    </xdr:from>
    <xdr:to>
      <xdr:col>23</xdr:col>
      <xdr:colOff>517525</xdr:colOff>
      <xdr:row>37</xdr:row>
      <xdr:rowOff>162589</xdr:rowOff>
    </xdr:to>
    <xdr:cxnSp macro="">
      <xdr:nvCxnSpPr>
        <xdr:cNvPr id="520" name="直線コネクタ 519"/>
        <xdr:cNvCxnSpPr/>
      </xdr:nvCxnSpPr>
      <xdr:spPr>
        <a:xfrm>
          <a:off x="15481300" y="6118733"/>
          <a:ext cx="838200" cy="38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117983</xdr:rowOff>
    </xdr:from>
    <xdr:to>
      <xdr:col>22</xdr:col>
      <xdr:colOff>365125</xdr:colOff>
      <xdr:row>36</xdr:row>
      <xdr:rowOff>101109</xdr:rowOff>
    </xdr:to>
    <xdr:cxnSp macro="">
      <xdr:nvCxnSpPr>
        <xdr:cNvPr id="523" name="直線コネクタ 522"/>
        <xdr:cNvCxnSpPr/>
      </xdr:nvCxnSpPr>
      <xdr:spPr>
        <a:xfrm flipV="1">
          <a:off x="14592300" y="6118733"/>
          <a:ext cx="889000" cy="15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69883</xdr:rowOff>
    </xdr:from>
    <xdr:to>
      <xdr:col>22</xdr:col>
      <xdr:colOff>415925</xdr:colOff>
      <xdr:row>38</xdr:row>
      <xdr:rowOff>33</xdr:rowOff>
    </xdr:to>
    <xdr:sp macro="" textlink="">
      <xdr:nvSpPr>
        <xdr:cNvPr id="524" name="フローチャート : 判断 523"/>
        <xdr:cNvSpPr/>
      </xdr:nvSpPr>
      <xdr:spPr>
        <a:xfrm>
          <a:off x="15430500" y="64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162610</xdr:rowOff>
    </xdr:from>
    <xdr:ext cx="534377" cy="259045"/>
    <xdr:sp macro="" textlink="">
      <xdr:nvSpPr>
        <xdr:cNvPr id="525" name="テキスト ボックス 524"/>
        <xdr:cNvSpPr txBox="1"/>
      </xdr:nvSpPr>
      <xdr:spPr>
        <a:xfrm>
          <a:off x="15214111" y="65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101109</xdr:rowOff>
    </xdr:from>
    <xdr:to>
      <xdr:col>21</xdr:col>
      <xdr:colOff>161925</xdr:colOff>
      <xdr:row>37</xdr:row>
      <xdr:rowOff>108496</xdr:rowOff>
    </xdr:to>
    <xdr:cxnSp macro="">
      <xdr:nvCxnSpPr>
        <xdr:cNvPr id="526" name="直線コネクタ 525"/>
        <xdr:cNvCxnSpPr/>
      </xdr:nvCxnSpPr>
      <xdr:spPr>
        <a:xfrm flipV="1">
          <a:off x="13703300" y="6273309"/>
          <a:ext cx="889000" cy="1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108496</xdr:rowOff>
    </xdr:from>
    <xdr:to>
      <xdr:col>19</xdr:col>
      <xdr:colOff>644525</xdr:colOff>
      <xdr:row>38</xdr:row>
      <xdr:rowOff>29314</xdr:rowOff>
    </xdr:to>
    <xdr:cxnSp macro="">
      <xdr:nvCxnSpPr>
        <xdr:cNvPr id="529" name="直線コネクタ 528"/>
        <xdr:cNvCxnSpPr/>
      </xdr:nvCxnSpPr>
      <xdr:spPr>
        <a:xfrm flipV="1">
          <a:off x="12814300" y="6452146"/>
          <a:ext cx="889000" cy="9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111789</xdr:rowOff>
    </xdr:from>
    <xdr:to>
      <xdr:col>23</xdr:col>
      <xdr:colOff>568325</xdr:colOff>
      <xdr:row>38</xdr:row>
      <xdr:rowOff>41939</xdr:rowOff>
    </xdr:to>
    <xdr:sp macro="" textlink="">
      <xdr:nvSpPr>
        <xdr:cNvPr id="539" name="円/楕円 538"/>
        <xdr:cNvSpPr/>
      </xdr:nvSpPr>
      <xdr:spPr>
        <a:xfrm>
          <a:off x="16268700" y="645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90216</xdr:rowOff>
    </xdr:from>
    <xdr:ext cx="534377" cy="259045"/>
    <xdr:sp macro="" textlink="">
      <xdr:nvSpPr>
        <xdr:cNvPr id="540" name="消防費該当値テキスト"/>
        <xdr:cNvSpPr txBox="1"/>
      </xdr:nvSpPr>
      <xdr:spPr>
        <a:xfrm>
          <a:off x="16370300" y="64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22,398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67183</xdr:rowOff>
    </xdr:from>
    <xdr:to>
      <xdr:col>22</xdr:col>
      <xdr:colOff>415925</xdr:colOff>
      <xdr:row>35</xdr:row>
      <xdr:rowOff>168783</xdr:rowOff>
    </xdr:to>
    <xdr:sp macro="" textlink="">
      <xdr:nvSpPr>
        <xdr:cNvPr id="541" name="円/楕円 540"/>
        <xdr:cNvSpPr/>
      </xdr:nvSpPr>
      <xdr:spPr>
        <a:xfrm>
          <a:off x="15430500" y="60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13860</xdr:rowOff>
    </xdr:from>
    <xdr:ext cx="534377" cy="259045"/>
    <xdr:sp macro="" textlink="">
      <xdr:nvSpPr>
        <xdr:cNvPr id="542" name="テキスト ボックス 541"/>
        <xdr:cNvSpPr txBox="1"/>
      </xdr:nvSpPr>
      <xdr:spPr>
        <a:xfrm>
          <a:off x="15214111" y="58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50309</xdr:rowOff>
    </xdr:from>
    <xdr:to>
      <xdr:col>21</xdr:col>
      <xdr:colOff>212725</xdr:colOff>
      <xdr:row>36</xdr:row>
      <xdr:rowOff>151909</xdr:rowOff>
    </xdr:to>
    <xdr:sp macro="" textlink="">
      <xdr:nvSpPr>
        <xdr:cNvPr id="543" name="円/楕円 542"/>
        <xdr:cNvSpPr/>
      </xdr:nvSpPr>
      <xdr:spPr>
        <a:xfrm>
          <a:off x="14541500" y="62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168436</xdr:rowOff>
    </xdr:from>
    <xdr:ext cx="534377" cy="259045"/>
    <xdr:sp macro="" textlink="">
      <xdr:nvSpPr>
        <xdr:cNvPr id="544" name="テキスト ボックス 543"/>
        <xdr:cNvSpPr txBox="1"/>
      </xdr:nvSpPr>
      <xdr:spPr>
        <a:xfrm>
          <a:off x="14325111" y="59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57696</xdr:rowOff>
    </xdr:from>
    <xdr:to>
      <xdr:col>20</xdr:col>
      <xdr:colOff>9525</xdr:colOff>
      <xdr:row>37</xdr:row>
      <xdr:rowOff>159296</xdr:rowOff>
    </xdr:to>
    <xdr:sp macro="" textlink="">
      <xdr:nvSpPr>
        <xdr:cNvPr id="545" name="円/楕円 544"/>
        <xdr:cNvSpPr/>
      </xdr:nvSpPr>
      <xdr:spPr>
        <a:xfrm>
          <a:off x="13652500" y="64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4373</xdr:rowOff>
    </xdr:from>
    <xdr:ext cx="534377" cy="259045"/>
    <xdr:sp macro="" textlink="">
      <xdr:nvSpPr>
        <xdr:cNvPr id="546" name="テキスト ボックス 545"/>
        <xdr:cNvSpPr txBox="1"/>
      </xdr:nvSpPr>
      <xdr:spPr>
        <a:xfrm>
          <a:off x="13436111" y="61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149965</xdr:rowOff>
    </xdr:from>
    <xdr:to>
      <xdr:col>18</xdr:col>
      <xdr:colOff>492125</xdr:colOff>
      <xdr:row>38</xdr:row>
      <xdr:rowOff>80114</xdr:rowOff>
    </xdr:to>
    <xdr:sp macro="" textlink="">
      <xdr:nvSpPr>
        <xdr:cNvPr id="547" name="円/楕円 546"/>
        <xdr:cNvSpPr/>
      </xdr:nvSpPr>
      <xdr:spPr>
        <a:xfrm>
          <a:off x="12763500" y="6493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71241</xdr:rowOff>
    </xdr:from>
    <xdr:ext cx="534377" cy="259045"/>
    <xdr:sp macro="" textlink="">
      <xdr:nvSpPr>
        <xdr:cNvPr id="548" name="テキスト ボックス 547"/>
        <xdr:cNvSpPr txBox="1"/>
      </xdr:nvSpPr>
      <xdr:spPr>
        <a:xfrm>
          <a:off x="12547111" y="65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28074</xdr:rowOff>
    </xdr:from>
    <xdr:to>
      <xdr:col>23</xdr:col>
      <xdr:colOff>517525</xdr:colOff>
      <xdr:row>57</xdr:row>
      <xdr:rowOff>64887</xdr:rowOff>
    </xdr:to>
    <xdr:cxnSp macro="">
      <xdr:nvCxnSpPr>
        <xdr:cNvPr id="577" name="直線コネクタ 576"/>
        <xdr:cNvCxnSpPr/>
      </xdr:nvCxnSpPr>
      <xdr:spPr>
        <a:xfrm>
          <a:off x="15481300" y="9800724"/>
          <a:ext cx="838200" cy="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64369</xdr:rowOff>
    </xdr:from>
    <xdr:to>
      <xdr:col>22</xdr:col>
      <xdr:colOff>365125</xdr:colOff>
      <xdr:row>57</xdr:row>
      <xdr:rowOff>28074</xdr:rowOff>
    </xdr:to>
    <xdr:cxnSp macro="">
      <xdr:nvCxnSpPr>
        <xdr:cNvPr id="580" name="直線コネクタ 579"/>
        <xdr:cNvCxnSpPr/>
      </xdr:nvCxnSpPr>
      <xdr:spPr>
        <a:xfrm>
          <a:off x="14592300" y="9665569"/>
          <a:ext cx="889000" cy="1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154622</xdr:rowOff>
    </xdr:from>
    <xdr:to>
      <xdr:col>22</xdr:col>
      <xdr:colOff>415925</xdr:colOff>
      <xdr:row>57</xdr:row>
      <xdr:rowOff>84772</xdr:rowOff>
    </xdr:to>
    <xdr:sp macro="" textlink="">
      <xdr:nvSpPr>
        <xdr:cNvPr id="581" name="フローチャート : 判断 580"/>
        <xdr:cNvSpPr/>
      </xdr:nvSpPr>
      <xdr:spPr>
        <a:xfrm>
          <a:off x="15430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75899</xdr:rowOff>
    </xdr:from>
    <xdr:ext cx="534377" cy="259045"/>
    <xdr:sp macro="" textlink="">
      <xdr:nvSpPr>
        <xdr:cNvPr id="582" name="テキスト ボックス 581"/>
        <xdr:cNvSpPr txBox="1"/>
      </xdr:nvSpPr>
      <xdr:spPr>
        <a:xfrm>
          <a:off x="15214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162385</xdr:rowOff>
    </xdr:from>
    <xdr:to>
      <xdr:col>21</xdr:col>
      <xdr:colOff>161925</xdr:colOff>
      <xdr:row>56</xdr:row>
      <xdr:rowOff>64369</xdr:rowOff>
    </xdr:to>
    <xdr:cxnSp macro="">
      <xdr:nvCxnSpPr>
        <xdr:cNvPr id="583" name="直線コネクタ 582"/>
        <xdr:cNvCxnSpPr/>
      </xdr:nvCxnSpPr>
      <xdr:spPr>
        <a:xfrm>
          <a:off x="13703300" y="9592135"/>
          <a:ext cx="889000" cy="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162385</xdr:rowOff>
    </xdr:from>
    <xdr:to>
      <xdr:col>19</xdr:col>
      <xdr:colOff>644525</xdr:colOff>
      <xdr:row>56</xdr:row>
      <xdr:rowOff>91694</xdr:rowOff>
    </xdr:to>
    <xdr:cxnSp macro="">
      <xdr:nvCxnSpPr>
        <xdr:cNvPr id="586" name="直線コネクタ 585"/>
        <xdr:cNvCxnSpPr/>
      </xdr:nvCxnSpPr>
      <xdr:spPr>
        <a:xfrm flipV="1">
          <a:off x="12814300" y="9592135"/>
          <a:ext cx="889000" cy="10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14087</xdr:rowOff>
    </xdr:from>
    <xdr:to>
      <xdr:col>23</xdr:col>
      <xdr:colOff>568325</xdr:colOff>
      <xdr:row>57</xdr:row>
      <xdr:rowOff>115687</xdr:rowOff>
    </xdr:to>
    <xdr:sp macro="" textlink="">
      <xdr:nvSpPr>
        <xdr:cNvPr id="596" name="円/楕円 595"/>
        <xdr:cNvSpPr/>
      </xdr:nvSpPr>
      <xdr:spPr>
        <a:xfrm>
          <a:off x="16268700" y="97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163964</xdr:rowOff>
    </xdr:from>
    <xdr:ext cx="534377" cy="259045"/>
    <xdr:sp macro="" textlink="">
      <xdr:nvSpPr>
        <xdr:cNvPr id="597" name="教育費該当値テキスト"/>
        <xdr:cNvSpPr txBox="1"/>
      </xdr:nvSpPr>
      <xdr:spPr>
        <a:xfrm>
          <a:off x="16370300" y="976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148724</xdr:rowOff>
    </xdr:from>
    <xdr:to>
      <xdr:col>22</xdr:col>
      <xdr:colOff>415925</xdr:colOff>
      <xdr:row>57</xdr:row>
      <xdr:rowOff>78874</xdr:rowOff>
    </xdr:to>
    <xdr:sp macro="" textlink="">
      <xdr:nvSpPr>
        <xdr:cNvPr id="598" name="円/楕円 597"/>
        <xdr:cNvSpPr/>
      </xdr:nvSpPr>
      <xdr:spPr>
        <a:xfrm>
          <a:off x="15430500" y="97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95401</xdr:rowOff>
    </xdr:from>
    <xdr:ext cx="534377" cy="259045"/>
    <xdr:sp macro="" textlink="">
      <xdr:nvSpPr>
        <xdr:cNvPr id="599" name="テキスト ボックス 598"/>
        <xdr:cNvSpPr txBox="1"/>
      </xdr:nvSpPr>
      <xdr:spPr>
        <a:xfrm>
          <a:off x="15214111" y="95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13569</xdr:rowOff>
    </xdr:from>
    <xdr:to>
      <xdr:col>21</xdr:col>
      <xdr:colOff>212725</xdr:colOff>
      <xdr:row>56</xdr:row>
      <xdr:rowOff>115169</xdr:rowOff>
    </xdr:to>
    <xdr:sp macro="" textlink="">
      <xdr:nvSpPr>
        <xdr:cNvPr id="600" name="円/楕円 599"/>
        <xdr:cNvSpPr/>
      </xdr:nvSpPr>
      <xdr:spPr>
        <a:xfrm>
          <a:off x="14541500" y="96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131696</xdr:rowOff>
    </xdr:from>
    <xdr:ext cx="534377" cy="259045"/>
    <xdr:sp macro="" textlink="">
      <xdr:nvSpPr>
        <xdr:cNvPr id="601" name="テキスト ボックス 600"/>
        <xdr:cNvSpPr txBox="1"/>
      </xdr:nvSpPr>
      <xdr:spPr>
        <a:xfrm>
          <a:off x="14325111" y="93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111585</xdr:rowOff>
    </xdr:from>
    <xdr:to>
      <xdr:col>20</xdr:col>
      <xdr:colOff>9525</xdr:colOff>
      <xdr:row>56</xdr:row>
      <xdr:rowOff>41735</xdr:rowOff>
    </xdr:to>
    <xdr:sp macro="" textlink="">
      <xdr:nvSpPr>
        <xdr:cNvPr id="602" name="円/楕円 601"/>
        <xdr:cNvSpPr/>
      </xdr:nvSpPr>
      <xdr:spPr>
        <a:xfrm>
          <a:off x="13652500" y="95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58262</xdr:rowOff>
    </xdr:from>
    <xdr:ext cx="534377" cy="259045"/>
    <xdr:sp macro="" textlink="">
      <xdr:nvSpPr>
        <xdr:cNvPr id="603" name="テキスト ボックス 602"/>
        <xdr:cNvSpPr txBox="1"/>
      </xdr:nvSpPr>
      <xdr:spPr>
        <a:xfrm>
          <a:off x="13436111" y="93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40894</xdr:rowOff>
    </xdr:from>
    <xdr:to>
      <xdr:col>18</xdr:col>
      <xdr:colOff>492125</xdr:colOff>
      <xdr:row>56</xdr:row>
      <xdr:rowOff>142494</xdr:rowOff>
    </xdr:to>
    <xdr:sp macro="" textlink="">
      <xdr:nvSpPr>
        <xdr:cNvPr id="604" name="円/楕円 603"/>
        <xdr:cNvSpPr/>
      </xdr:nvSpPr>
      <xdr:spPr>
        <a:xfrm>
          <a:off x="12763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159021</xdr:rowOff>
    </xdr:from>
    <xdr:ext cx="534377" cy="259045"/>
    <xdr:sp macro="" textlink="">
      <xdr:nvSpPr>
        <xdr:cNvPr id="605" name="テキスト ボックス 604"/>
        <xdr:cNvSpPr txBox="1"/>
      </xdr:nvSpPr>
      <xdr:spPr>
        <a:xfrm>
          <a:off x="12547111" y="94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133756</xdr:rowOff>
    </xdr:from>
    <xdr:to>
      <xdr:col>23</xdr:col>
      <xdr:colOff>517525</xdr:colOff>
      <xdr:row>78</xdr:row>
      <xdr:rowOff>115605</xdr:rowOff>
    </xdr:to>
    <xdr:cxnSp macro="">
      <xdr:nvCxnSpPr>
        <xdr:cNvPr id="632" name="直線コネクタ 631"/>
        <xdr:cNvCxnSpPr/>
      </xdr:nvCxnSpPr>
      <xdr:spPr>
        <a:xfrm flipV="1">
          <a:off x="15481300" y="12992506"/>
          <a:ext cx="838200" cy="49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100518</xdr:rowOff>
    </xdr:from>
    <xdr:to>
      <xdr:col>22</xdr:col>
      <xdr:colOff>365125</xdr:colOff>
      <xdr:row>78</xdr:row>
      <xdr:rowOff>115605</xdr:rowOff>
    </xdr:to>
    <xdr:cxnSp macro="">
      <xdr:nvCxnSpPr>
        <xdr:cNvPr id="635" name="直線コネクタ 634"/>
        <xdr:cNvCxnSpPr/>
      </xdr:nvCxnSpPr>
      <xdr:spPr>
        <a:xfrm>
          <a:off x="14592300" y="1347361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10695</xdr:rowOff>
    </xdr:from>
    <xdr:to>
      <xdr:col>22</xdr:col>
      <xdr:colOff>415925</xdr:colOff>
      <xdr:row>78</xdr:row>
      <xdr:rowOff>112295</xdr:rowOff>
    </xdr:to>
    <xdr:sp macro="" textlink="">
      <xdr:nvSpPr>
        <xdr:cNvPr id="636" name="フローチャート : 判断 635"/>
        <xdr:cNvSpPr/>
      </xdr:nvSpPr>
      <xdr:spPr>
        <a:xfrm>
          <a:off x="15430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128822</xdr:rowOff>
    </xdr:from>
    <xdr:ext cx="469744" cy="259045"/>
    <xdr:sp macro="" textlink="">
      <xdr:nvSpPr>
        <xdr:cNvPr id="637" name="テキスト ボックス 636"/>
        <xdr:cNvSpPr txBox="1"/>
      </xdr:nvSpPr>
      <xdr:spPr>
        <a:xfrm>
          <a:off x="15246427"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63827</xdr:rowOff>
    </xdr:from>
    <xdr:to>
      <xdr:col>21</xdr:col>
      <xdr:colOff>161925</xdr:colOff>
      <xdr:row>78</xdr:row>
      <xdr:rowOff>100518</xdr:rowOff>
    </xdr:to>
    <xdr:cxnSp macro="">
      <xdr:nvCxnSpPr>
        <xdr:cNvPr id="638" name="直線コネクタ 637"/>
        <xdr:cNvCxnSpPr/>
      </xdr:nvCxnSpPr>
      <xdr:spPr>
        <a:xfrm>
          <a:off x="13703300" y="13436927"/>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63827</xdr:rowOff>
    </xdr:from>
    <xdr:to>
      <xdr:col>19</xdr:col>
      <xdr:colOff>644525</xdr:colOff>
      <xdr:row>78</xdr:row>
      <xdr:rowOff>86207</xdr:rowOff>
    </xdr:to>
    <xdr:cxnSp macro="">
      <xdr:nvCxnSpPr>
        <xdr:cNvPr id="641" name="直線コネクタ 640"/>
        <xdr:cNvCxnSpPr/>
      </xdr:nvCxnSpPr>
      <xdr:spPr>
        <a:xfrm flipV="1">
          <a:off x="12814300" y="1343692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82956</xdr:rowOff>
    </xdr:from>
    <xdr:to>
      <xdr:col>23</xdr:col>
      <xdr:colOff>568325</xdr:colOff>
      <xdr:row>76</xdr:row>
      <xdr:rowOff>13106</xdr:rowOff>
    </xdr:to>
    <xdr:sp macro="" textlink="">
      <xdr:nvSpPr>
        <xdr:cNvPr id="651" name="円/楕円 650"/>
        <xdr:cNvSpPr/>
      </xdr:nvSpPr>
      <xdr:spPr>
        <a:xfrm>
          <a:off x="16268700" y="129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105833</xdr:rowOff>
    </xdr:from>
    <xdr:ext cx="534377" cy="259045"/>
    <xdr:sp macro="" textlink="">
      <xdr:nvSpPr>
        <xdr:cNvPr id="652" name="災害復旧費該当値テキスト"/>
        <xdr:cNvSpPr txBox="1"/>
      </xdr:nvSpPr>
      <xdr:spPr>
        <a:xfrm>
          <a:off x="16370300" y="127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64805</xdr:rowOff>
    </xdr:from>
    <xdr:to>
      <xdr:col>22</xdr:col>
      <xdr:colOff>415925</xdr:colOff>
      <xdr:row>78</xdr:row>
      <xdr:rowOff>166405</xdr:rowOff>
    </xdr:to>
    <xdr:sp macro="" textlink="">
      <xdr:nvSpPr>
        <xdr:cNvPr id="653" name="円/楕円 652"/>
        <xdr:cNvSpPr/>
      </xdr:nvSpPr>
      <xdr:spPr>
        <a:xfrm>
          <a:off x="15430500" y="134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157532</xdr:rowOff>
    </xdr:from>
    <xdr:ext cx="469744" cy="259045"/>
    <xdr:sp macro="" textlink="">
      <xdr:nvSpPr>
        <xdr:cNvPr id="654" name="テキスト ボックス 653"/>
        <xdr:cNvSpPr txBox="1"/>
      </xdr:nvSpPr>
      <xdr:spPr>
        <a:xfrm>
          <a:off x="15246427" y="1353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49718</xdr:rowOff>
    </xdr:from>
    <xdr:to>
      <xdr:col>21</xdr:col>
      <xdr:colOff>212725</xdr:colOff>
      <xdr:row>78</xdr:row>
      <xdr:rowOff>151318</xdr:rowOff>
    </xdr:to>
    <xdr:sp macro="" textlink="">
      <xdr:nvSpPr>
        <xdr:cNvPr id="655" name="円/楕円 654"/>
        <xdr:cNvSpPr/>
      </xdr:nvSpPr>
      <xdr:spPr>
        <a:xfrm>
          <a:off x="14541500" y="134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142445</xdr:rowOff>
    </xdr:from>
    <xdr:ext cx="469744" cy="259045"/>
    <xdr:sp macro="" textlink="">
      <xdr:nvSpPr>
        <xdr:cNvPr id="656" name="テキスト ボックス 655"/>
        <xdr:cNvSpPr txBox="1"/>
      </xdr:nvSpPr>
      <xdr:spPr>
        <a:xfrm>
          <a:off x="14357427" y="135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13027</xdr:rowOff>
    </xdr:from>
    <xdr:to>
      <xdr:col>20</xdr:col>
      <xdr:colOff>9525</xdr:colOff>
      <xdr:row>78</xdr:row>
      <xdr:rowOff>114627</xdr:rowOff>
    </xdr:to>
    <xdr:sp macro="" textlink="">
      <xdr:nvSpPr>
        <xdr:cNvPr id="657" name="円/楕円 656"/>
        <xdr:cNvSpPr/>
      </xdr:nvSpPr>
      <xdr:spPr>
        <a:xfrm>
          <a:off x="13652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105754</xdr:rowOff>
    </xdr:from>
    <xdr:ext cx="469744" cy="259045"/>
    <xdr:sp macro="" textlink="">
      <xdr:nvSpPr>
        <xdr:cNvPr id="658" name="テキスト ボックス 657"/>
        <xdr:cNvSpPr txBox="1"/>
      </xdr:nvSpPr>
      <xdr:spPr>
        <a:xfrm>
          <a:off x="13468427"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35407</xdr:rowOff>
    </xdr:from>
    <xdr:to>
      <xdr:col>18</xdr:col>
      <xdr:colOff>492125</xdr:colOff>
      <xdr:row>78</xdr:row>
      <xdr:rowOff>137007</xdr:rowOff>
    </xdr:to>
    <xdr:sp macro="" textlink="">
      <xdr:nvSpPr>
        <xdr:cNvPr id="659" name="円/楕円 658"/>
        <xdr:cNvSpPr/>
      </xdr:nvSpPr>
      <xdr:spPr>
        <a:xfrm>
          <a:off x="12763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128134</xdr:rowOff>
    </xdr:from>
    <xdr:ext cx="469744" cy="259045"/>
    <xdr:sp macro="" textlink="">
      <xdr:nvSpPr>
        <xdr:cNvPr id="660" name="テキスト ボックス 659"/>
        <xdr:cNvSpPr txBox="1"/>
      </xdr:nvSpPr>
      <xdr:spPr>
        <a:xfrm>
          <a:off x="12579427"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151298</xdr:rowOff>
    </xdr:from>
    <xdr:to>
      <xdr:col>23</xdr:col>
      <xdr:colOff>517525</xdr:colOff>
      <xdr:row>98</xdr:row>
      <xdr:rowOff>4144</xdr:rowOff>
    </xdr:to>
    <xdr:cxnSp macro="">
      <xdr:nvCxnSpPr>
        <xdr:cNvPr id="689" name="直線コネクタ 688"/>
        <xdr:cNvCxnSpPr/>
      </xdr:nvCxnSpPr>
      <xdr:spPr>
        <a:xfrm flipV="1">
          <a:off x="15481300" y="16781948"/>
          <a:ext cx="838200" cy="2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4144</xdr:rowOff>
    </xdr:from>
    <xdr:to>
      <xdr:col>22</xdr:col>
      <xdr:colOff>365125</xdr:colOff>
      <xdr:row>98</xdr:row>
      <xdr:rowOff>13677</xdr:rowOff>
    </xdr:to>
    <xdr:cxnSp macro="">
      <xdr:nvCxnSpPr>
        <xdr:cNvPr id="692" name="直線コネクタ 691"/>
        <xdr:cNvCxnSpPr/>
      </xdr:nvCxnSpPr>
      <xdr:spPr>
        <a:xfrm flipV="1">
          <a:off x="14592300" y="16806244"/>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128688</xdr:rowOff>
    </xdr:from>
    <xdr:to>
      <xdr:col>22</xdr:col>
      <xdr:colOff>415925</xdr:colOff>
      <xdr:row>98</xdr:row>
      <xdr:rowOff>58838</xdr:rowOff>
    </xdr:to>
    <xdr:sp macro="" textlink="">
      <xdr:nvSpPr>
        <xdr:cNvPr id="693" name="フローチャート : 判断 692"/>
        <xdr:cNvSpPr/>
      </xdr:nvSpPr>
      <xdr:spPr>
        <a:xfrm>
          <a:off x="15430500" y="167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49965</xdr:rowOff>
    </xdr:from>
    <xdr:ext cx="534377" cy="259045"/>
    <xdr:sp macro="" textlink="">
      <xdr:nvSpPr>
        <xdr:cNvPr id="694" name="テキスト ボックス 693"/>
        <xdr:cNvSpPr txBox="1"/>
      </xdr:nvSpPr>
      <xdr:spPr>
        <a:xfrm>
          <a:off x="15214111" y="16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13677</xdr:rowOff>
    </xdr:from>
    <xdr:to>
      <xdr:col>21</xdr:col>
      <xdr:colOff>161925</xdr:colOff>
      <xdr:row>98</xdr:row>
      <xdr:rowOff>18842</xdr:rowOff>
    </xdr:to>
    <xdr:cxnSp macro="">
      <xdr:nvCxnSpPr>
        <xdr:cNvPr id="695" name="直線コネクタ 694"/>
        <xdr:cNvCxnSpPr/>
      </xdr:nvCxnSpPr>
      <xdr:spPr>
        <a:xfrm flipV="1">
          <a:off x="13703300" y="16815777"/>
          <a:ext cx="8890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16999</xdr:rowOff>
    </xdr:from>
    <xdr:to>
      <xdr:col>19</xdr:col>
      <xdr:colOff>644525</xdr:colOff>
      <xdr:row>98</xdr:row>
      <xdr:rowOff>18842</xdr:rowOff>
    </xdr:to>
    <xdr:cxnSp macro="">
      <xdr:nvCxnSpPr>
        <xdr:cNvPr id="698" name="直線コネクタ 697"/>
        <xdr:cNvCxnSpPr/>
      </xdr:nvCxnSpPr>
      <xdr:spPr>
        <a:xfrm>
          <a:off x="12814300" y="16819099"/>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100498</xdr:rowOff>
    </xdr:from>
    <xdr:to>
      <xdr:col>23</xdr:col>
      <xdr:colOff>568325</xdr:colOff>
      <xdr:row>98</xdr:row>
      <xdr:rowOff>30648</xdr:rowOff>
    </xdr:to>
    <xdr:sp macro="" textlink="">
      <xdr:nvSpPr>
        <xdr:cNvPr id="708" name="円/楕円 707"/>
        <xdr:cNvSpPr/>
      </xdr:nvSpPr>
      <xdr:spPr>
        <a:xfrm>
          <a:off x="16268700" y="167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78925</xdr:rowOff>
    </xdr:from>
    <xdr:ext cx="534377" cy="259045"/>
    <xdr:sp macro="" textlink="">
      <xdr:nvSpPr>
        <xdr:cNvPr id="709" name="公債費該当値テキスト"/>
        <xdr:cNvSpPr txBox="1"/>
      </xdr:nvSpPr>
      <xdr:spPr>
        <a:xfrm>
          <a:off x="16370300" y="167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124794</xdr:rowOff>
    </xdr:from>
    <xdr:to>
      <xdr:col>22</xdr:col>
      <xdr:colOff>415925</xdr:colOff>
      <xdr:row>98</xdr:row>
      <xdr:rowOff>54944</xdr:rowOff>
    </xdr:to>
    <xdr:sp macro="" textlink="">
      <xdr:nvSpPr>
        <xdr:cNvPr id="710" name="円/楕円 709"/>
        <xdr:cNvSpPr/>
      </xdr:nvSpPr>
      <xdr:spPr>
        <a:xfrm>
          <a:off x="15430500" y="167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71471</xdr:rowOff>
    </xdr:from>
    <xdr:ext cx="534377" cy="259045"/>
    <xdr:sp macro="" textlink="">
      <xdr:nvSpPr>
        <xdr:cNvPr id="711" name="テキスト ボックス 710"/>
        <xdr:cNvSpPr txBox="1"/>
      </xdr:nvSpPr>
      <xdr:spPr>
        <a:xfrm>
          <a:off x="15214111" y="165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134327</xdr:rowOff>
    </xdr:from>
    <xdr:to>
      <xdr:col>21</xdr:col>
      <xdr:colOff>212725</xdr:colOff>
      <xdr:row>98</xdr:row>
      <xdr:rowOff>64477</xdr:rowOff>
    </xdr:to>
    <xdr:sp macro="" textlink="">
      <xdr:nvSpPr>
        <xdr:cNvPr id="712" name="円/楕円 711"/>
        <xdr:cNvSpPr/>
      </xdr:nvSpPr>
      <xdr:spPr>
        <a:xfrm>
          <a:off x="14541500" y="1676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55604</xdr:rowOff>
    </xdr:from>
    <xdr:ext cx="534377" cy="259045"/>
    <xdr:sp macro="" textlink="">
      <xdr:nvSpPr>
        <xdr:cNvPr id="713" name="テキスト ボックス 712"/>
        <xdr:cNvSpPr txBox="1"/>
      </xdr:nvSpPr>
      <xdr:spPr>
        <a:xfrm>
          <a:off x="14325111" y="1685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139492</xdr:rowOff>
    </xdr:from>
    <xdr:to>
      <xdr:col>20</xdr:col>
      <xdr:colOff>9525</xdr:colOff>
      <xdr:row>98</xdr:row>
      <xdr:rowOff>69642</xdr:rowOff>
    </xdr:to>
    <xdr:sp macro="" textlink="">
      <xdr:nvSpPr>
        <xdr:cNvPr id="714" name="円/楕円 713"/>
        <xdr:cNvSpPr/>
      </xdr:nvSpPr>
      <xdr:spPr>
        <a:xfrm>
          <a:off x="13652500" y="167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60769</xdr:rowOff>
    </xdr:from>
    <xdr:ext cx="534377" cy="259045"/>
    <xdr:sp macro="" textlink="">
      <xdr:nvSpPr>
        <xdr:cNvPr id="715" name="テキスト ボックス 714"/>
        <xdr:cNvSpPr txBox="1"/>
      </xdr:nvSpPr>
      <xdr:spPr>
        <a:xfrm>
          <a:off x="13436111" y="168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51,721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137649</xdr:rowOff>
    </xdr:from>
    <xdr:to>
      <xdr:col>18</xdr:col>
      <xdr:colOff>492125</xdr:colOff>
      <xdr:row>98</xdr:row>
      <xdr:rowOff>67799</xdr:rowOff>
    </xdr:to>
    <xdr:sp macro="" textlink="">
      <xdr:nvSpPr>
        <xdr:cNvPr id="716" name="円/楕円 715"/>
        <xdr:cNvSpPr/>
      </xdr:nvSpPr>
      <xdr:spPr>
        <a:xfrm>
          <a:off x="12763500" y="1676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58926</xdr:rowOff>
    </xdr:from>
    <xdr:ext cx="534377" cy="259045"/>
    <xdr:sp macro="" textlink="">
      <xdr:nvSpPr>
        <xdr:cNvPr id="717" name="テキスト ボックス 716"/>
        <xdr:cNvSpPr txBox="1"/>
      </xdr:nvSpPr>
      <xdr:spPr>
        <a:xfrm>
          <a:off x="12547111" y="168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76556</xdr:rowOff>
    </xdr:from>
    <xdr:to>
      <xdr:col>31</xdr:col>
      <xdr:colOff>85725</xdr:colOff>
      <xdr:row>39</xdr:row>
      <xdr:rowOff>6706</xdr:rowOff>
    </xdr:to>
    <xdr:sp macro="" textlink="">
      <xdr:nvSpPr>
        <xdr:cNvPr id="748" name="フローチャート : 判断 747"/>
        <xdr:cNvSpPr/>
      </xdr:nvSpPr>
      <xdr:spPr>
        <a:xfrm>
          <a:off x="21272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23233</xdr:rowOff>
    </xdr:from>
    <xdr:ext cx="313932" cy="259045"/>
    <xdr:sp macro="" textlink="">
      <xdr:nvSpPr>
        <xdr:cNvPr id="749" name="テキスト ボックス 748"/>
        <xdr:cNvSpPr txBox="1"/>
      </xdr:nvSpPr>
      <xdr:spPr>
        <a:xfrm>
          <a:off x="21166333" y="63668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5" name="フローチャート : 判断 80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6" name="テキスト ボックス 80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3" name="テキスト ボックス 82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主な構成要因である民生費は、住民一人当たり１６７，３２７円となっており、年々増加傾向にある。障害福祉サービス負担金や保育所の施設型給付費の増が主な要因である。 特に由布市は子育て施策の充実を図っていることから、</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児童福祉費が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ことが予想される</a:t>
          </a:r>
          <a:r>
            <a:rPr kumimoji="1" lang="ja-JP" altLang="en-US" sz="1300">
              <a:solidFill>
                <a:schemeClr val="dk1"/>
              </a:solidFill>
              <a:effectLst/>
              <a:latin typeface="+mn-lt"/>
              <a:ea typeface="+mn-ea"/>
              <a:cs typeface="+mn-cs"/>
            </a:rPr>
            <a:t>ため、効果的・・効率的な事業の推進が必要である</a:t>
          </a:r>
          <a:r>
            <a:rPr kumimoji="1" lang="ja-JP" altLang="ja-JP" sz="1300">
              <a:solidFill>
                <a:schemeClr val="dk1"/>
              </a:solidFill>
              <a:effectLst/>
              <a:latin typeface="+mn-lt"/>
              <a:ea typeface="+mn-ea"/>
              <a:cs typeface="+mn-cs"/>
            </a:rPr>
            <a:t>。</a:t>
          </a:r>
          <a:endParaRPr kumimoji="1" lang="ja-JP" altLang="en-US" sz="1300">
            <a:latin typeface="ＭＳ Ｐゴシック"/>
          </a:endParaRPr>
        </a:p>
        <a:p>
          <a:r>
            <a:rPr kumimoji="1" lang="ja-JP" altLang="en-US" sz="1300">
              <a:latin typeface="ＭＳ Ｐゴシック"/>
            </a:rPr>
            <a:t>　教育費は住民一人当たり４２，３１８円となっており、平成２５年度からは減少傾向にある。これは、平成２３年度から実施してきた小中学校の耐震化工事が一段落したためである。</a:t>
          </a:r>
        </a:p>
        <a:p>
          <a:r>
            <a:rPr kumimoji="1" lang="ja-JP" altLang="en-US" sz="1300">
              <a:latin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財政調整基金については</a:t>
          </a:r>
          <a:r>
            <a:rPr kumimoji="1" lang="ja-JP" altLang="en-US" sz="1300">
              <a:solidFill>
                <a:schemeClr val="dk1"/>
              </a:solidFill>
              <a:effectLst/>
              <a:latin typeface="+mn-lt"/>
              <a:ea typeface="+mn-ea"/>
              <a:cs typeface="+mn-cs"/>
            </a:rPr>
            <a:t>平成２７年度に</a:t>
          </a:r>
          <a:r>
            <a:rPr kumimoji="1" lang="ja-JP" altLang="ja-JP" sz="1300">
              <a:solidFill>
                <a:schemeClr val="dk1"/>
              </a:solidFill>
              <a:effectLst/>
              <a:latin typeface="+mn-lt"/>
              <a:ea typeface="+mn-ea"/>
              <a:cs typeface="+mn-cs"/>
            </a:rPr>
            <a:t>行財政改革プラン</a:t>
          </a:r>
          <a:r>
            <a:rPr kumimoji="1" lang="ja-JP" altLang="en-US" sz="1300">
              <a:solidFill>
                <a:schemeClr val="dk1"/>
              </a:solidFill>
              <a:effectLst/>
              <a:latin typeface="+mn-lt"/>
              <a:ea typeface="+mn-ea"/>
              <a:cs typeface="+mn-cs"/>
            </a:rPr>
            <a:t>目標値を大きく超える約３７億円の積立を達成できたが、平成２８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震災の影響</a:t>
          </a:r>
          <a:r>
            <a:rPr kumimoji="1" lang="ja-JP" altLang="en-US" sz="1300">
              <a:solidFill>
                <a:schemeClr val="dk1"/>
              </a:solidFill>
              <a:effectLst/>
              <a:latin typeface="+mn-lt"/>
              <a:ea typeface="+mn-ea"/>
              <a:cs typeface="+mn-cs"/>
            </a:rPr>
            <a:t>により大きく減少した。</a:t>
          </a:r>
          <a:endParaRPr lang="ja-JP" altLang="ja-JP" sz="1300">
            <a:effectLst/>
          </a:endParaRPr>
        </a:p>
        <a:p>
          <a:r>
            <a:rPr kumimoji="1" lang="ja-JP" altLang="ja-JP" sz="1300">
              <a:solidFill>
                <a:schemeClr val="dk1"/>
              </a:solidFill>
              <a:effectLst/>
              <a:latin typeface="+mn-lt"/>
              <a:ea typeface="+mn-ea"/>
              <a:cs typeface="+mn-cs"/>
            </a:rPr>
            <a:t>　実質収支額</a:t>
          </a:r>
          <a:r>
            <a:rPr kumimoji="1" lang="ja-JP" altLang="en-US" sz="1300">
              <a:solidFill>
                <a:schemeClr val="dk1"/>
              </a:solidFill>
              <a:effectLst/>
              <a:latin typeface="+mn-lt"/>
              <a:ea typeface="+mn-ea"/>
              <a:cs typeface="+mn-cs"/>
            </a:rPr>
            <a:t>は黒字となったが、</a:t>
          </a:r>
          <a:r>
            <a:rPr kumimoji="1" lang="ja-JP" altLang="ja-JP" sz="1300">
              <a:solidFill>
                <a:schemeClr val="dk1"/>
              </a:solidFill>
              <a:effectLst/>
              <a:latin typeface="+mn-lt"/>
              <a:ea typeface="+mn-ea"/>
              <a:cs typeface="+mn-cs"/>
            </a:rPr>
            <a:t>実質単年度収支は</a:t>
          </a:r>
          <a:r>
            <a:rPr kumimoji="1" lang="ja-JP" altLang="en-US" sz="1300">
              <a:solidFill>
                <a:schemeClr val="dk1"/>
              </a:solidFill>
              <a:effectLst/>
              <a:latin typeface="+mn-lt"/>
              <a:ea typeface="+mn-ea"/>
              <a:cs typeface="+mn-cs"/>
            </a:rPr>
            <a:t>前述の影響により、</a:t>
          </a:r>
          <a:r>
            <a:rPr kumimoji="1" lang="ja-JP" altLang="ja-JP" sz="1300">
              <a:solidFill>
                <a:schemeClr val="dk1"/>
              </a:solidFill>
              <a:effectLst/>
              <a:latin typeface="+mn-lt"/>
              <a:ea typeface="+mn-ea"/>
              <a:cs typeface="+mn-cs"/>
            </a:rPr>
            <a:t>赤字となった。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今後も財政の健全化を推進し、歳出入の適正管理や基金運用の適正化に努める。</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連結実質赤字比率については、一般会計、特別会計ともに黒字で推移しており、</a:t>
          </a:r>
          <a:r>
            <a:rPr kumimoji="1" lang="ja-JP" altLang="en-US" sz="1300">
              <a:solidFill>
                <a:schemeClr val="dk1"/>
              </a:solidFill>
              <a:effectLst/>
              <a:latin typeface="+mn-lt"/>
              <a:ea typeface="+mn-ea"/>
              <a:cs typeface="+mn-cs"/>
            </a:rPr>
            <a:t>平成２８</a:t>
          </a:r>
          <a:r>
            <a:rPr kumimoji="1" lang="ja-JP" altLang="ja-JP" sz="1300">
              <a:solidFill>
                <a:schemeClr val="dk1"/>
              </a:solidFill>
              <a:effectLst/>
              <a:latin typeface="+mn-lt"/>
              <a:ea typeface="+mn-ea"/>
              <a:cs typeface="+mn-cs"/>
            </a:rPr>
            <a:t>年度の標準的な収入に対する全会計の収支額の比率は△</a:t>
          </a:r>
          <a:r>
            <a:rPr kumimoji="1" lang="ja-JP" altLang="en-US" sz="1300">
              <a:solidFill>
                <a:schemeClr val="dk1"/>
              </a:solidFill>
              <a:effectLst/>
              <a:latin typeface="+mn-lt"/>
              <a:ea typeface="+mn-ea"/>
              <a:cs typeface="+mn-cs"/>
            </a:rPr>
            <a:t>１２．４５</a:t>
          </a:r>
          <a:r>
            <a:rPr kumimoji="1" lang="ja-JP" altLang="ja-JP" sz="1300">
              <a:solidFill>
                <a:schemeClr val="dk1"/>
              </a:solidFill>
              <a:effectLst/>
              <a:latin typeface="+mn-lt"/>
              <a:ea typeface="+mn-ea"/>
              <a:cs typeface="+mn-cs"/>
            </a:rPr>
            <a:t>％（前年度比</a:t>
          </a:r>
          <a:r>
            <a:rPr kumimoji="1" lang="ja-JP" altLang="en-US" sz="1300">
              <a:solidFill>
                <a:schemeClr val="dk1"/>
              </a:solidFill>
              <a:effectLst/>
              <a:latin typeface="+mn-lt"/>
              <a:ea typeface="+mn-ea"/>
              <a:cs typeface="+mn-cs"/>
            </a:rPr>
            <a:t>０．２７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使用料金改定や滞納整理、歳出の削減を進め、今後とも赤字に陥ることのないよう、すべての会計において財政の健全化に努める。</a:t>
          </a:r>
          <a:endParaRPr lang="ja-JP" altLang="ja-JP" sz="1300">
            <a:effectLst/>
          </a:endParaRPr>
        </a:p>
        <a:p>
          <a:r>
            <a:rPr kumimoji="1" lang="ja-JP" altLang="ja-JP" sz="1300">
              <a:solidFill>
                <a:schemeClr val="dk1"/>
              </a:solidFill>
              <a:effectLst/>
              <a:latin typeface="+mn-lt"/>
              <a:ea typeface="+mn-ea"/>
              <a:cs typeface="+mn-cs"/>
            </a:rPr>
            <a:t>　なお、簡易水道事業については</a:t>
          </a:r>
          <a:r>
            <a:rPr kumimoji="1" lang="ja-JP" altLang="en-US" sz="1300">
              <a:solidFill>
                <a:schemeClr val="dk1"/>
              </a:solidFill>
              <a:effectLst/>
              <a:latin typeface="+mn-lt"/>
              <a:ea typeface="+mn-ea"/>
              <a:cs typeface="+mn-cs"/>
            </a:rPr>
            <a:t>平成３２</a:t>
          </a:r>
          <a:r>
            <a:rPr kumimoji="1" lang="ja-JP" altLang="ja-JP" sz="1300">
              <a:solidFill>
                <a:schemeClr val="dk1"/>
              </a:solidFill>
              <a:effectLst/>
              <a:latin typeface="+mn-lt"/>
              <a:ea typeface="+mn-ea"/>
              <a:cs typeface="+mn-cs"/>
            </a:rPr>
            <a:t>年度に上水道会計に統合する予定である。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20088759</v>
      </c>
      <c r="BO4" s="351"/>
      <c r="BP4" s="351"/>
      <c r="BQ4" s="351"/>
      <c r="BR4" s="351"/>
      <c r="BS4" s="351"/>
      <c r="BT4" s="351"/>
      <c r="BU4" s="352"/>
      <c r="BV4" s="350">
        <v>19846135</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8</v>
      </c>
      <c r="CU4" s="357"/>
      <c r="CV4" s="357"/>
      <c r="CW4" s="357"/>
      <c r="CX4" s="357"/>
      <c r="CY4" s="357"/>
      <c r="CZ4" s="357"/>
      <c r="DA4" s="358"/>
      <c r="DB4" s="356">
        <v>6.1</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18571173</v>
      </c>
      <c r="BO5" s="388"/>
      <c r="BP5" s="388"/>
      <c r="BQ5" s="388"/>
      <c r="BR5" s="388"/>
      <c r="BS5" s="388"/>
      <c r="BT5" s="388"/>
      <c r="BU5" s="389"/>
      <c r="BV5" s="387">
        <v>19027115</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95.3</v>
      </c>
      <c r="CU5" s="385"/>
      <c r="CV5" s="385"/>
      <c r="CW5" s="385"/>
      <c r="CX5" s="385"/>
      <c r="CY5" s="385"/>
      <c r="CZ5" s="385"/>
      <c r="DA5" s="386"/>
      <c r="DB5" s="384">
        <v>90.4</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1517586</v>
      </c>
      <c r="BO6" s="388"/>
      <c r="BP6" s="388"/>
      <c r="BQ6" s="388"/>
      <c r="BR6" s="388"/>
      <c r="BS6" s="388"/>
      <c r="BT6" s="388"/>
      <c r="BU6" s="389"/>
      <c r="BV6" s="387">
        <v>819020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100.5</v>
      </c>
      <c r="CU6" s="425"/>
      <c r="CV6" s="425"/>
      <c r="CW6" s="425"/>
      <c r="CX6" s="425"/>
      <c r="CY6" s="425"/>
      <c r="CZ6" s="425"/>
      <c r="DA6" s="426"/>
      <c r="DB6" s="424">
        <v>96.3</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682736</v>
      </c>
      <c r="BO7" s="388"/>
      <c r="BP7" s="388"/>
      <c r="BQ7" s="388"/>
      <c r="BR7" s="388"/>
      <c r="BS7" s="388"/>
      <c r="BT7" s="388"/>
      <c r="BU7" s="389"/>
      <c r="BV7" s="387">
        <v>179713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10498049</v>
      </c>
      <c r="CU7" s="388"/>
      <c r="CV7" s="388"/>
      <c r="CW7" s="388"/>
      <c r="CX7" s="388"/>
      <c r="CY7" s="388"/>
      <c r="CZ7" s="388"/>
      <c r="DA7" s="389"/>
      <c r="DB7" s="387">
        <v>10534381</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834850</v>
      </c>
      <c r="BO8" s="388"/>
      <c r="BP8" s="388"/>
      <c r="BQ8" s="388"/>
      <c r="BR8" s="388"/>
      <c r="BS8" s="388"/>
      <c r="BT8" s="388"/>
      <c r="BU8" s="389"/>
      <c r="BV8" s="387">
        <v>639307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0.46</v>
      </c>
      <c r="CU8" s="428"/>
      <c r="CV8" s="428"/>
      <c r="CW8" s="428"/>
      <c r="CX8" s="428"/>
      <c r="CY8" s="428"/>
      <c r="CZ8" s="428"/>
      <c r="DA8" s="429"/>
      <c r="DB8" s="427">
        <v>0.47</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34262</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195543</v>
      </c>
      <c r="BO9" s="388"/>
      <c r="BP9" s="388"/>
      <c r="BQ9" s="388"/>
      <c r="BR9" s="388"/>
      <c r="BS9" s="388"/>
      <c r="BT9" s="388"/>
      <c r="BU9" s="389"/>
      <c r="BV9" s="387">
        <v>-37875</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15.8</v>
      </c>
      <c r="CU9" s="385"/>
      <c r="CV9" s="385"/>
      <c r="CW9" s="385"/>
      <c r="CX9" s="385"/>
      <c r="CY9" s="385"/>
      <c r="CZ9" s="385"/>
      <c r="DA9" s="386"/>
      <c r="DB9" s="384">
        <v>15.7</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34702</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1016</v>
      </c>
      <c r="BO10" s="388"/>
      <c r="BP10" s="388"/>
      <c r="BQ10" s="388"/>
      <c r="BR10" s="388"/>
      <c r="BS10" s="388"/>
      <c r="BT10" s="388"/>
      <c r="BU10" s="389"/>
      <c r="BV10" s="387">
        <v>62059</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35069</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1155642</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34822</v>
      </c>
      <c r="S13" s="469"/>
      <c r="T13" s="469"/>
      <c r="U13" s="469"/>
      <c r="V13" s="470"/>
      <c r="W13" s="403" t="s">
        <v>124</v>
      </c>
      <c r="X13" s="404"/>
      <c r="Y13" s="404"/>
      <c r="Z13" s="404"/>
      <c r="AA13" s="404"/>
      <c r="AB13" s="394"/>
      <c r="AC13" s="438">
        <v>1427</v>
      </c>
      <c r="AD13" s="439"/>
      <c r="AE13" s="439"/>
      <c r="AF13" s="439"/>
      <c r="AG13" s="478"/>
      <c r="AH13" s="438">
        <v>1513</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-959083</v>
      </c>
      <c r="BO13" s="388"/>
      <c r="BP13" s="388"/>
      <c r="BQ13" s="388"/>
      <c r="BR13" s="388"/>
      <c r="BS13" s="388"/>
      <c r="BT13" s="388"/>
      <c r="BU13" s="389"/>
      <c r="BV13" s="387">
        <v>24184</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7.5</v>
      </c>
      <c r="CU13" s="385"/>
      <c r="CV13" s="385"/>
      <c r="CW13" s="385"/>
      <c r="CX13" s="385"/>
      <c r="CY13" s="385"/>
      <c r="CZ13" s="385"/>
      <c r="DA13" s="386"/>
      <c r="DB13" s="384">
        <v>7</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35349</v>
      </c>
      <c r="S14" s="469"/>
      <c r="T14" s="469"/>
      <c r="U14" s="469"/>
      <c r="V14" s="470"/>
      <c r="W14" s="377"/>
      <c r="X14" s="378"/>
      <c r="Y14" s="378"/>
      <c r="Z14" s="378"/>
      <c r="AA14" s="378"/>
      <c r="AB14" s="367"/>
      <c r="AC14" s="471">
        <v>9</v>
      </c>
      <c r="AD14" s="472"/>
      <c r="AE14" s="472"/>
      <c r="AF14" s="472"/>
      <c r="AG14" s="473"/>
      <c r="AH14" s="471">
        <v>9.3000000000000007</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36.799999999999997</v>
      </c>
      <c r="CU14" s="483"/>
      <c r="CV14" s="483"/>
      <c r="CW14" s="483"/>
      <c r="CX14" s="483"/>
      <c r="CY14" s="483"/>
      <c r="CZ14" s="483"/>
      <c r="DA14" s="484"/>
      <c r="DB14" s="482">
        <v>30.6</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35154</v>
      </c>
      <c r="S15" s="469"/>
      <c r="T15" s="469"/>
      <c r="U15" s="469"/>
      <c r="V15" s="470"/>
      <c r="W15" s="403" t="s">
        <v>131</v>
      </c>
      <c r="X15" s="404"/>
      <c r="Y15" s="404"/>
      <c r="Z15" s="404"/>
      <c r="AA15" s="404"/>
      <c r="AB15" s="394"/>
      <c r="AC15" s="438">
        <v>2300</v>
      </c>
      <c r="AD15" s="439"/>
      <c r="AE15" s="439"/>
      <c r="AF15" s="439"/>
      <c r="AG15" s="478"/>
      <c r="AH15" s="438">
        <v>2617</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3773928</v>
      </c>
      <c r="BO15" s="351"/>
      <c r="BP15" s="351"/>
      <c r="BQ15" s="351"/>
      <c r="BR15" s="351"/>
      <c r="BS15" s="351"/>
      <c r="BT15" s="351"/>
      <c r="BU15" s="352"/>
      <c r="BV15" s="350">
        <v>3686934</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14.6</v>
      </c>
      <c r="AD16" s="472"/>
      <c r="AE16" s="472"/>
      <c r="AF16" s="472"/>
      <c r="AG16" s="473"/>
      <c r="AH16" s="471">
        <v>16</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8408621</v>
      </c>
      <c r="BO16" s="388"/>
      <c r="BP16" s="388"/>
      <c r="BQ16" s="388"/>
      <c r="BR16" s="388"/>
      <c r="BS16" s="388"/>
      <c r="BT16" s="388"/>
      <c r="BU16" s="389"/>
      <c r="BV16" s="387">
        <v>8022398</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12045</v>
      </c>
      <c r="AD17" s="439"/>
      <c r="AE17" s="439"/>
      <c r="AF17" s="439"/>
      <c r="AG17" s="478"/>
      <c r="AH17" s="438">
        <v>12192</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4772098</v>
      </c>
      <c r="BO17" s="388"/>
      <c r="BP17" s="388"/>
      <c r="BQ17" s="388"/>
      <c r="BR17" s="388"/>
      <c r="BS17" s="388"/>
      <c r="BT17" s="388"/>
      <c r="BU17" s="389"/>
      <c r="BV17" s="387">
        <v>4656878</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319.32</v>
      </c>
      <c r="M18" s="500"/>
      <c r="N18" s="500"/>
      <c r="O18" s="500"/>
      <c r="P18" s="500"/>
      <c r="Q18" s="500"/>
      <c r="R18" s="501"/>
      <c r="S18" s="501"/>
      <c r="T18" s="501"/>
      <c r="U18" s="501"/>
      <c r="V18" s="502"/>
      <c r="W18" s="405"/>
      <c r="X18" s="406"/>
      <c r="Y18" s="406"/>
      <c r="Z18" s="406"/>
      <c r="AA18" s="406"/>
      <c r="AB18" s="397"/>
      <c r="AC18" s="503">
        <v>76.400000000000006</v>
      </c>
      <c r="AD18" s="504"/>
      <c r="AE18" s="504"/>
      <c r="AF18" s="504"/>
      <c r="AG18" s="505"/>
      <c r="AH18" s="503">
        <v>74.7</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10115144</v>
      </c>
      <c r="BO18" s="388"/>
      <c r="BP18" s="388"/>
      <c r="BQ18" s="388"/>
      <c r="BR18" s="388"/>
      <c r="BS18" s="388"/>
      <c r="BT18" s="388"/>
      <c r="BU18" s="389"/>
      <c r="BV18" s="387">
        <v>9757807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107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13295036</v>
      </c>
      <c r="BO19" s="388"/>
      <c r="BP19" s="388"/>
      <c r="BQ19" s="388"/>
      <c r="BR19" s="388"/>
      <c r="BS19" s="388"/>
      <c r="BT19" s="388"/>
      <c r="BU19" s="389"/>
      <c r="BV19" s="387">
        <v>12106979</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13291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22965188</v>
      </c>
      <c r="BO23" s="388"/>
      <c r="BP23" s="388"/>
      <c r="BQ23" s="388"/>
      <c r="BR23" s="388"/>
      <c r="BS23" s="388"/>
      <c r="BT23" s="388"/>
      <c r="BU23" s="389"/>
      <c r="BV23" s="387">
        <v>22829954</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7857</v>
      </c>
      <c r="R24" s="439"/>
      <c r="S24" s="439"/>
      <c r="T24" s="439"/>
      <c r="U24" s="439"/>
      <c r="V24" s="478"/>
      <c r="W24" s="533"/>
      <c r="X24" s="521"/>
      <c r="Y24" s="522"/>
      <c r="Z24" s="437" t="s">
        <v>155</v>
      </c>
      <c r="AA24" s="417"/>
      <c r="AB24" s="417"/>
      <c r="AC24" s="417"/>
      <c r="AD24" s="417"/>
      <c r="AE24" s="417"/>
      <c r="AF24" s="417"/>
      <c r="AG24" s="418"/>
      <c r="AH24" s="438">
        <v>335</v>
      </c>
      <c r="AI24" s="439"/>
      <c r="AJ24" s="439"/>
      <c r="AK24" s="439"/>
      <c r="AL24" s="478"/>
      <c r="AM24" s="438">
        <v>998300</v>
      </c>
      <c r="AN24" s="439"/>
      <c r="AO24" s="439"/>
      <c r="AP24" s="439"/>
      <c r="AQ24" s="439"/>
      <c r="AR24" s="478"/>
      <c r="AS24" s="438">
        <v>2980</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9295483</v>
      </c>
      <c r="BO24" s="388"/>
      <c r="BP24" s="388"/>
      <c r="BQ24" s="388"/>
      <c r="BR24" s="388"/>
      <c r="BS24" s="388"/>
      <c r="BT24" s="388"/>
      <c r="BU24" s="389"/>
      <c r="BV24" s="387">
        <v>9333383</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6373</v>
      </c>
      <c r="R25" s="439"/>
      <c r="S25" s="439"/>
      <c r="T25" s="439"/>
      <c r="U25" s="439"/>
      <c r="V25" s="478"/>
      <c r="W25" s="533"/>
      <c r="X25" s="521"/>
      <c r="Y25" s="522"/>
      <c r="Z25" s="437" t="s">
        <v>158</v>
      </c>
      <c r="AA25" s="417"/>
      <c r="AB25" s="417"/>
      <c r="AC25" s="417"/>
      <c r="AD25" s="417"/>
      <c r="AE25" s="417"/>
      <c r="AF25" s="417"/>
      <c r="AG25" s="418"/>
      <c r="AH25" s="438">
        <v>71</v>
      </c>
      <c r="AI25" s="439"/>
      <c r="AJ25" s="439"/>
      <c r="AK25" s="439"/>
      <c r="AL25" s="478"/>
      <c r="AM25" s="438">
        <v>177713</v>
      </c>
      <c r="AN25" s="439"/>
      <c r="AO25" s="439"/>
      <c r="AP25" s="439"/>
      <c r="AQ25" s="439"/>
      <c r="AR25" s="478"/>
      <c r="AS25" s="438">
        <v>2503</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278446</v>
      </c>
      <c r="BO25" s="351"/>
      <c r="BP25" s="351"/>
      <c r="BQ25" s="351"/>
      <c r="BR25" s="351"/>
      <c r="BS25" s="351"/>
      <c r="BT25" s="351"/>
      <c r="BU25" s="352"/>
      <c r="BV25" s="350">
        <v>516099</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5568</v>
      </c>
      <c r="R26" s="439"/>
      <c r="S26" s="439"/>
      <c r="T26" s="439"/>
      <c r="U26" s="439"/>
      <c r="V26" s="478"/>
      <c r="W26" s="533"/>
      <c r="X26" s="521"/>
      <c r="Y26" s="522"/>
      <c r="Z26" s="437" t="s">
        <v>161</v>
      </c>
      <c r="AA26" s="543"/>
      <c r="AB26" s="543"/>
      <c r="AC26" s="543"/>
      <c r="AD26" s="543"/>
      <c r="AE26" s="543"/>
      <c r="AF26" s="543"/>
      <c r="AG26" s="544"/>
      <c r="AH26" s="438" t="s">
        <v>121</v>
      </c>
      <c r="AI26" s="439"/>
      <c r="AJ26" s="439"/>
      <c r="AK26" s="439"/>
      <c r="AL26" s="478"/>
      <c r="AM26" s="438" t="s">
        <v>121</v>
      </c>
      <c r="AN26" s="439"/>
      <c r="AO26" s="439"/>
      <c r="AP26" s="439"/>
      <c r="AQ26" s="439"/>
      <c r="AR26" s="478"/>
      <c r="AS26" s="438" t="s">
        <v>121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3900</v>
      </c>
      <c r="R27" s="439"/>
      <c r="S27" s="439"/>
      <c r="T27" s="439"/>
      <c r="U27" s="439"/>
      <c r="V27" s="478"/>
      <c r="W27" s="533"/>
      <c r="X27" s="521"/>
      <c r="Y27" s="522"/>
      <c r="Z27" s="437" t="s">
        <v>164</v>
      </c>
      <c r="AA27" s="417"/>
      <c r="AB27" s="417"/>
      <c r="AC27" s="417"/>
      <c r="AD27" s="417"/>
      <c r="AE27" s="417"/>
      <c r="AF27" s="417"/>
      <c r="AG27" s="418"/>
      <c r="AH27" s="438">
        <v>21</v>
      </c>
      <c r="AI27" s="439"/>
      <c r="AJ27" s="439"/>
      <c r="AK27" s="439"/>
      <c r="AL27" s="478"/>
      <c r="AM27" s="438">
        <v>56007</v>
      </c>
      <c r="AN27" s="439"/>
      <c r="AO27" s="439"/>
      <c r="AP27" s="439"/>
      <c r="AQ27" s="439"/>
      <c r="AR27" s="478"/>
      <c r="AS27" s="438">
        <v>2667</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61215</v>
      </c>
      <c r="BO27" s="557"/>
      <c r="BP27" s="557"/>
      <c r="BQ27" s="557"/>
      <c r="BR27" s="557"/>
      <c r="BS27" s="557"/>
      <c r="BT27" s="557"/>
      <c r="BU27" s="558"/>
      <c r="BV27" s="556">
        <v>61186</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3500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2909725</v>
      </c>
      <c r="BO28" s="351"/>
      <c r="BP28" s="351"/>
      <c r="BQ28" s="351"/>
      <c r="BR28" s="351"/>
      <c r="BS28" s="351"/>
      <c r="BT28" s="351"/>
      <c r="BU28" s="352"/>
      <c r="BV28" s="350">
        <v>3744351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18</v>
      </c>
      <c r="M29" s="439"/>
      <c r="N29" s="439"/>
      <c r="O29" s="439"/>
      <c r="P29" s="478"/>
      <c r="Q29" s="438">
        <v>3300</v>
      </c>
      <c r="R29" s="439"/>
      <c r="S29" s="439"/>
      <c r="T29" s="439"/>
      <c r="U29" s="439"/>
      <c r="V29" s="478"/>
      <c r="W29" s="534"/>
      <c r="X29" s="535"/>
      <c r="Y29" s="536"/>
      <c r="Z29" s="437" t="s">
        <v>171</v>
      </c>
      <c r="AA29" s="417"/>
      <c r="AB29" s="417"/>
      <c r="AC29" s="417"/>
      <c r="AD29" s="417"/>
      <c r="AE29" s="417"/>
      <c r="AF29" s="417"/>
      <c r="AG29" s="418"/>
      <c r="AH29" s="438">
        <v>356</v>
      </c>
      <c r="AI29" s="439"/>
      <c r="AJ29" s="439"/>
      <c r="AK29" s="439"/>
      <c r="AL29" s="478"/>
      <c r="AM29" s="438">
        <v>1054307</v>
      </c>
      <c r="AN29" s="439"/>
      <c r="AO29" s="439"/>
      <c r="AP29" s="439"/>
      <c r="AQ29" s="439"/>
      <c r="AR29" s="478"/>
      <c r="AS29" s="438">
        <v>2962</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414427</v>
      </c>
      <c r="BO29" s="388"/>
      <c r="BP29" s="388"/>
      <c r="BQ29" s="388"/>
      <c r="BR29" s="388"/>
      <c r="BS29" s="388"/>
      <c r="BT29" s="388"/>
      <c r="BU29" s="389"/>
      <c r="BV29" s="387">
        <v>414209</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99.8</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2590505</v>
      </c>
      <c r="BO30" s="557"/>
      <c r="BP30" s="557"/>
      <c r="BQ30" s="557"/>
      <c r="BR30" s="557"/>
      <c r="BS30" s="557"/>
      <c r="BT30" s="557"/>
      <c r="BU30" s="558"/>
      <c r="BV30" s="556">
        <v>2486847</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 xml:space="preserve"> 大分県退職手当組合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由布市土地開発公社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 xml:space="preserve"> 大分県消防補償等組合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8</v>
      </c>
      <c r="BF36" s="568"/>
      <c r="BG36" s="569" t="str">
        <f>IF('各会計、関係団体の財政状況及び健全化判断比率'!B34="","",'各会計、関係団体の財政状況及び健全化判断比率'!B34)</f>
        <v>健康温泉館事業特別会計</v>
      </c>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 xml:space="preserve"> 大分県交通災害共済組合（交通災害共済事業会計）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 xml:space="preserve"> 由布大分環境衛生組合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 xml:space="preserve"> 大分県市町村会館管理組合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 xml:space="preserve"> 大分県後期高齢者医療広域連合（普通会計）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 xml:space="preserve"> 大分県後期高齢者医療広域連合（後期高齢者医療事業会計）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4" t="s">
        <v>532</v>
      </c>
      <c r="D34" s="1154"/>
      <c r="E34" s="1155"/>
      <c r="F34" s="32">
        <v>7.84</v>
      </c>
      <c r="G34" s="33">
        <v>6.25</v>
      </c>
      <c r="H34" s="33">
        <v>6.5</v>
      </c>
      <c r="I34" s="33">
        <v>6.06</v>
      </c>
      <c r="J34" s="34">
        <v>7.95</v>
      </c>
      <c r="K34" s="22"/>
      <c r="L34" s="22"/>
      <c r="M34" s="22"/>
      <c r="N34" s="22"/>
      <c r="O34" s="22"/>
      <c r="P34" s="22"/>
    </row>
    <row r="35" spans="1:16" ht="39" customHeight="1" x14ac:dyDescent="0.15">
      <c r="A35" s="22"/>
      <c r="B35" s="35"/>
      <c r="C35" s="1148" t="s">
        <v>533</v>
      </c>
      <c r="D35" s="1149"/>
      <c r="E35" s="1150"/>
      <c r="F35" s="36">
        <v>6.17</v>
      </c>
      <c r="G35" s="37">
        <v>5.41</v>
      </c>
      <c r="H35" s="37">
        <v>4.7699999999999996</v>
      </c>
      <c r="I35" s="37">
        <v>4.16</v>
      </c>
      <c r="J35" s="38">
        <v>3.34</v>
      </c>
      <c r="K35" s="22"/>
      <c r="L35" s="22"/>
      <c r="M35" s="22"/>
      <c r="N35" s="22"/>
      <c r="O35" s="22"/>
      <c r="P35" s="22"/>
    </row>
    <row r="36" spans="1:16" ht="39" customHeight="1" x14ac:dyDescent="0.15">
      <c r="A36" s="22"/>
      <c r="B36" s="35"/>
      <c r="C36" s="1148" t="s">
        <v>534</v>
      </c>
      <c r="D36" s="1149"/>
      <c r="E36" s="1150"/>
      <c r="F36" s="36">
        <v>3.32</v>
      </c>
      <c r="G36" s="37">
        <v>2.96</v>
      </c>
      <c r="H36" s="37">
        <v>2.31</v>
      </c>
      <c r="I36" s="37">
        <v>1.54</v>
      </c>
      <c r="J36" s="38">
        <v>0.76</v>
      </c>
      <c r="K36" s="22"/>
      <c r="L36" s="22"/>
      <c r="M36" s="22"/>
      <c r="N36" s="22"/>
      <c r="O36" s="22"/>
      <c r="P36" s="22"/>
    </row>
    <row r="37" spans="1:16" ht="39" customHeight="1" x14ac:dyDescent="0.15">
      <c r="A37" s="22"/>
      <c r="B37" s="35"/>
      <c r="C37" s="1148" t="s">
        <v>535</v>
      </c>
      <c r="D37" s="1149"/>
      <c r="E37" s="1150"/>
      <c r="F37" s="36">
        <v>0.23</v>
      </c>
      <c r="G37" s="37">
        <v>0.64</v>
      </c>
      <c r="H37" s="37">
        <v>0.56000000000000005</v>
      </c>
      <c r="I37" s="37">
        <v>0.69</v>
      </c>
      <c r="J37" s="38">
        <v>0.28999999999999998</v>
      </c>
      <c r="K37" s="22"/>
      <c r="L37" s="22"/>
      <c r="M37" s="22"/>
      <c r="N37" s="22"/>
      <c r="O37" s="22"/>
      <c r="P37" s="22"/>
    </row>
    <row r="38" spans="1:16" ht="39" customHeight="1" x14ac:dyDescent="0.15">
      <c r="A38" s="22"/>
      <c r="B38" s="35"/>
      <c r="C38" s="1148" t="s">
        <v>536</v>
      </c>
      <c r="D38" s="1149"/>
      <c r="E38" s="1150"/>
      <c r="F38" s="36">
        <v>0.02</v>
      </c>
      <c r="G38" s="37">
        <v>0.01</v>
      </c>
      <c r="H38" s="37">
        <v>0.04</v>
      </c>
      <c r="I38" s="37">
        <v>0.03</v>
      </c>
      <c r="J38" s="38">
        <v>0.03</v>
      </c>
      <c r="K38" s="22"/>
      <c r="L38" s="22"/>
      <c r="M38" s="22"/>
      <c r="N38" s="22"/>
      <c r="O38" s="22"/>
      <c r="P38" s="22"/>
    </row>
    <row r="39" spans="1:16" ht="39" customHeight="1" x14ac:dyDescent="0.15">
      <c r="A39" s="22"/>
      <c r="B39" s="35"/>
      <c r="C39" s="1148" t="s">
        <v>537</v>
      </c>
      <c r="D39" s="1149"/>
      <c r="E39" s="1150"/>
      <c r="F39" s="36">
        <v>0.01</v>
      </c>
      <c r="G39" s="37">
        <v>0.12</v>
      </c>
      <c r="H39" s="37">
        <v>0.09</v>
      </c>
      <c r="I39" s="37">
        <v>0.18</v>
      </c>
      <c r="J39" s="38">
        <v>0.02</v>
      </c>
      <c r="K39" s="22"/>
      <c r="L39" s="22"/>
      <c r="M39" s="22"/>
      <c r="N39" s="22"/>
      <c r="O39" s="22"/>
      <c r="P39" s="22"/>
    </row>
    <row r="40" spans="1:16" ht="39" customHeight="1" x14ac:dyDescent="0.15">
      <c r="A40" s="22"/>
      <c r="B40" s="35"/>
      <c r="C40" s="1148" t="s">
        <v>538</v>
      </c>
      <c r="D40" s="1149"/>
      <c r="E40" s="1150"/>
      <c r="F40" s="36">
        <v>0.01</v>
      </c>
      <c r="G40" s="37">
        <v>0.01</v>
      </c>
      <c r="H40" s="37">
        <v>0.01</v>
      </c>
      <c r="I40" s="37">
        <v>0.01</v>
      </c>
      <c r="J40" s="38">
        <v>0.02</v>
      </c>
      <c r="K40" s="22"/>
      <c r="L40" s="22"/>
      <c r="M40" s="22"/>
      <c r="N40" s="22"/>
      <c r="O40" s="22"/>
      <c r="P40" s="22"/>
    </row>
    <row r="41" spans="1:16" ht="39" customHeight="1" x14ac:dyDescent="0.15">
      <c r="A41" s="22"/>
      <c r="B41" s="35"/>
      <c r="C41" s="1148" t="s">
        <v>539</v>
      </c>
      <c r="D41" s="1149"/>
      <c r="E41" s="1150"/>
      <c r="F41" s="36">
        <v>0.01</v>
      </c>
      <c r="G41" s="37">
        <v>0.01</v>
      </c>
      <c r="H41" s="37">
        <v>0.01</v>
      </c>
      <c r="I41" s="37">
        <v>0.01</v>
      </c>
      <c r="J41" s="38">
        <v>0.01</v>
      </c>
      <c r="K41" s="22"/>
      <c r="L41" s="22"/>
      <c r="M41" s="22"/>
      <c r="N41" s="22"/>
      <c r="O41" s="22"/>
      <c r="P41" s="22"/>
    </row>
    <row r="42" spans="1:16" ht="39" customHeight="1" x14ac:dyDescent="0.15">
      <c r="A42" s="22"/>
      <c r="B42" s="39"/>
      <c r="C42" s="1148" t="s">
        <v>540</v>
      </c>
      <c r="D42" s="1149"/>
      <c r="E42" s="1150"/>
      <c r="F42" s="36" t="s">
        <v>484</v>
      </c>
      <c r="G42" s="37" t="s">
        <v>484</v>
      </c>
      <c r="H42" s="37" t="s">
        <v>484</v>
      </c>
      <c r="I42" s="37" t="s">
        <v>484</v>
      </c>
      <c r="J42" s="38" t="s">
        <v>484</v>
      </c>
      <c r="K42" s="22"/>
      <c r="L42" s="22"/>
      <c r="M42" s="22"/>
      <c r="N42" s="22"/>
      <c r="O42" s="22"/>
      <c r="P42" s="22"/>
    </row>
    <row r="43" spans="1:16" ht="39" customHeight="1" thickBot="1" x14ac:dyDescent="0.2">
      <c r="A43" s="22"/>
      <c r="B43" s="40"/>
      <c r="C43" s="1151" t="s">
        <v>541</v>
      </c>
      <c r="D43" s="1152"/>
      <c r="E43" s="1153"/>
      <c r="F43" s="41">
        <v>0</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1868</v>
      </c>
      <c r="L45" s="60">
        <v>1853</v>
      </c>
      <c r="M45" s="60">
        <v>1889</v>
      </c>
      <c r="N45" s="60">
        <v>1965</v>
      </c>
      <c r="O45" s="61">
        <v>2173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484</v>
      </c>
      <c r="L46" s="64" t="s">
        <v>484</v>
      </c>
      <c r="M46" s="64" t="s">
        <v>484</v>
      </c>
      <c r="N46" s="64" t="s">
        <v>484</v>
      </c>
      <c r="O46" s="65" t="s">
        <v>484</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484</v>
      </c>
      <c r="L47" s="64" t="s">
        <v>484</v>
      </c>
      <c r="M47" s="64" t="s">
        <v>484</v>
      </c>
      <c r="N47" s="64" t="s">
        <v>484</v>
      </c>
      <c r="O47" s="65" t="s">
        <v>484</v>
      </c>
      <c r="P47" s="48"/>
      <c r="Q47" s="48"/>
      <c r="R47" s="48"/>
      <c r="S47" s="48"/>
      <c r="T47" s="48"/>
      <c r="U47" s="48"/>
    </row>
    <row r="48" spans="1:21" ht="30.75" customHeight="1" x14ac:dyDescent="0.15">
      <c r="A48" s="48"/>
      <c r="B48" s="1166"/>
      <c r="C48" s="1167"/>
      <c r="D48" s="62"/>
      <c r="E48" s="1158" t="s">
        <v>15</v>
      </c>
      <c r="F48" s="1158"/>
      <c r="G48" s="1158"/>
      <c r="H48" s="1158"/>
      <c r="I48" s="1158"/>
      <c r="J48" s="1159"/>
      <c r="K48" s="63">
        <v>201</v>
      </c>
      <c r="L48" s="64">
        <v>191</v>
      </c>
      <c r="M48" s="64">
        <v>203</v>
      </c>
      <c r="N48" s="64">
        <v>189</v>
      </c>
      <c r="O48" s="65">
        <v>128</v>
      </c>
      <c r="P48" s="48"/>
      <c r="Q48" s="48"/>
      <c r="R48" s="48"/>
      <c r="S48" s="48"/>
      <c r="T48" s="48"/>
      <c r="U48" s="48"/>
    </row>
    <row r="49" spans="1:21" ht="30.75" customHeight="1" x14ac:dyDescent="0.15">
      <c r="A49" s="48"/>
      <c r="B49" s="1166"/>
      <c r="C49" s="1167"/>
      <c r="D49" s="62"/>
      <c r="E49" s="1158" t="s">
        <v>16</v>
      </c>
      <c r="F49" s="1158"/>
      <c r="G49" s="1158"/>
      <c r="H49" s="1158"/>
      <c r="I49" s="1158"/>
      <c r="J49" s="1159"/>
      <c r="K49" s="63">
        <v>7</v>
      </c>
      <c r="L49" s="64">
        <v>4</v>
      </c>
      <c r="M49" s="64">
        <v>4</v>
      </c>
      <c r="N49" s="64">
        <v>4</v>
      </c>
      <c r="O49" s="65">
        <v>4</v>
      </c>
      <c r="P49" s="48"/>
      <c r="Q49" s="48"/>
      <c r="R49" s="48"/>
      <c r="S49" s="48"/>
      <c r="T49" s="48"/>
      <c r="U49" s="48"/>
    </row>
    <row r="50" spans="1:21" ht="30.75" customHeight="1" x14ac:dyDescent="0.15">
      <c r="A50" s="48"/>
      <c r="B50" s="1166"/>
      <c r="C50" s="1167"/>
      <c r="D50" s="62"/>
      <c r="E50" s="1158" t="s">
        <v>17</v>
      </c>
      <c r="F50" s="1158"/>
      <c r="G50" s="1158"/>
      <c r="H50" s="1158"/>
      <c r="I50" s="1158"/>
      <c r="J50" s="1159"/>
      <c r="K50" s="63">
        <v>129</v>
      </c>
      <c r="L50" s="64">
        <v>127</v>
      </c>
      <c r="M50" s="64">
        <v>127</v>
      </c>
      <c r="N50" s="64">
        <v>137</v>
      </c>
      <c r="O50" s="65">
        <v>133</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484</v>
      </c>
      <c r="L51" s="64" t="s">
        <v>484</v>
      </c>
      <c r="M51" s="64" t="s">
        <v>484</v>
      </c>
      <c r="N51" s="64" t="s">
        <v>484</v>
      </c>
      <c r="O51" s="65" t="s">
        <v>484</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1563</v>
      </c>
      <c r="L52" s="64">
        <v>1567</v>
      </c>
      <c r="M52" s="64">
        <v>1623</v>
      </c>
      <c r="N52" s="64">
        <v>1610</v>
      </c>
      <c r="O52" s="65">
        <v>1702</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642</v>
      </c>
      <c r="L53" s="69">
        <v>608</v>
      </c>
      <c r="M53" s="69">
        <v>600</v>
      </c>
      <c r="N53" s="69">
        <v>685</v>
      </c>
      <c r="O53" s="70">
        <v>736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72" t="s">
        <v>24</v>
      </c>
      <c r="C41" s="1173"/>
      <c r="D41" s="81"/>
      <c r="E41" s="1178" t="s">
        <v>25</v>
      </c>
      <c r="F41" s="1178"/>
      <c r="G41" s="1178"/>
      <c r="H41" s="1179"/>
      <c r="I41" s="82">
        <v>18746</v>
      </c>
      <c r="J41" s="83">
        <v>19592</v>
      </c>
      <c r="K41" s="83">
        <v>20831</v>
      </c>
      <c r="L41" s="83">
        <v>22830</v>
      </c>
      <c r="M41" s="84">
        <v>22965</v>
      </c>
    </row>
    <row r="42" spans="2:13" ht="27.75" customHeight="1" x14ac:dyDescent="0.15">
      <c r="B42" s="1174"/>
      <c r="C42" s="1175"/>
      <c r="D42" s="85"/>
      <c r="E42" s="1180" t="s">
        <v>26</v>
      </c>
      <c r="F42" s="1180"/>
      <c r="G42" s="1180"/>
      <c r="H42" s="1181"/>
      <c r="I42" s="86">
        <v>103</v>
      </c>
      <c r="J42" s="87">
        <v>99</v>
      </c>
      <c r="K42" s="87">
        <v>96</v>
      </c>
      <c r="L42" s="87">
        <v>92</v>
      </c>
      <c r="M42" s="88">
        <v>89</v>
      </c>
    </row>
    <row r="43" spans="2:13" ht="27.75" customHeight="1" x14ac:dyDescent="0.15">
      <c r="B43" s="1174"/>
      <c r="C43" s="1175"/>
      <c r="D43" s="85"/>
      <c r="E43" s="1180" t="s">
        <v>27</v>
      </c>
      <c r="F43" s="1180"/>
      <c r="G43" s="1180"/>
      <c r="H43" s="1181"/>
      <c r="I43" s="86">
        <v>1539</v>
      </c>
      <c r="J43" s="87">
        <v>1501</v>
      </c>
      <c r="K43" s="87">
        <v>1649</v>
      </c>
      <c r="L43" s="87">
        <v>1684</v>
      </c>
      <c r="M43" s="88">
        <v>1661</v>
      </c>
    </row>
    <row r="44" spans="2:13" ht="27.75" customHeight="1" x14ac:dyDescent="0.15">
      <c r="B44" s="1174"/>
      <c r="C44" s="1175"/>
      <c r="D44" s="85"/>
      <c r="E44" s="1180" t="s">
        <v>28</v>
      </c>
      <c r="F44" s="1180"/>
      <c r="G44" s="1180"/>
      <c r="H44" s="1181"/>
      <c r="I44" s="86">
        <v>678</v>
      </c>
      <c r="J44" s="87">
        <v>558</v>
      </c>
      <c r="K44" s="87">
        <v>437</v>
      </c>
      <c r="L44" s="87">
        <v>316</v>
      </c>
      <c r="M44" s="88">
        <v>193</v>
      </c>
    </row>
    <row r="45" spans="2:13" ht="27.75" customHeight="1" x14ac:dyDescent="0.15">
      <c r="B45" s="1174"/>
      <c r="C45" s="1175"/>
      <c r="D45" s="85"/>
      <c r="E45" s="1180" t="s">
        <v>29</v>
      </c>
      <c r="F45" s="1180"/>
      <c r="G45" s="1180"/>
      <c r="H45" s="1181"/>
      <c r="I45" s="86">
        <v>1641</v>
      </c>
      <c r="J45" s="87">
        <v>773</v>
      </c>
      <c r="K45" s="87">
        <v>1017</v>
      </c>
      <c r="L45" s="87">
        <v>1180</v>
      </c>
      <c r="M45" s="88">
        <v>996</v>
      </c>
    </row>
    <row r="46" spans="2:13" ht="27.75" customHeight="1" x14ac:dyDescent="0.15">
      <c r="B46" s="1174"/>
      <c r="C46" s="1175"/>
      <c r="D46" s="89"/>
      <c r="E46" s="1180" t="s">
        <v>30</v>
      </c>
      <c r="F46" s="1180"/>
      <c r="G46" s="1180"/>
      <c r="H46" s="1181"/>
      <c r="I46" s="86">
        <v>36</v>
      </c>
      <c r="J46" s="87">
        <v>34</v>
      </c>
      <c r="K46" s="87">
        <v>31</v>
      </c>
      <c r="L46" s="87">
        <v>16</v>
      </c>
      <c r="M46" s="88">
        <v>14</v>
      </c>
    </row>
    <row r="47" spans="2:13" ht="27.75" customHeight="1" x14ac:dyDescent="0.15">
      <c r="B47" s="1174"/>
      <c r="C47" s="1175"/>
      <c r="D47" s="90"/>
      <c r="E47" s="1182" t="s">
        <v>31</v>
      </c>
      <c r="F47" s="1183"/>
      <c r="G47" s="1183"/>
      <c r="H47" s="1184"/>
      <c r="I47" s="86" t="s">
        <v>484</v>
      </c>
      <c r="J47" s="87" t="s">
        <v>484</v>
      </c>
      <c r="K47" s="87" t="s">
        <v>484</v>
      </c>
      <c r="L47" s="87" t="s">
        <v>484</v>
      </c>
      <c r="M47" s="88" t="s">
        <v>484</v>
      </c>
    </row>
    <row r="48" spans="2:13" ht="27.75" customHeight="1" x14ac:dyDescent="0.15">
      <c r="B48" s="1174"/>
      <c r="C48" s="1175"/>
      <c r="D48" s="85"/>
      <c r="E48" s="1180" t="s">
        <v>32</v>
      </c>
      <c r="F48" s="1180"/>
      <c r="G48" s="1180"/>
      <c r="H48" s="1181"/>
      <c r="I48" s="86" t="s">
        <v>484</v>
      </c>
      <c r="J48" s="87" t="s">
        <v>484</v>
      </c>
      <c r="K48" s="87" t="s">
        <v>484</v>
      </c>
      <c r="L48" s="87" t="s">
        <v>484</v>
      </c>
      <c r="M48" s="88" t="s">
        <v>484</v>
      </c>
    </row>
    <row r="49" spans="2:13" ht="27.75" customHeight="1" x14ac:dyDescent="0.15">
      <c r="B49" s="1176"/>
      <c r="C49" s="1177"/>
      <c r="D49" s="85"/>
      <c r="E49" s="1180" t="s">
        <v>33</v>
      </c>
      <c r="F49" s="1180"/>
      <c r="G49" s="1180"/>
      <c r="H49" s="1181"/>
      <c r="I49" s="86" t="s">
        <v>484</v>
      </c>
      <c r="J49" s="87" t="s">
        <v>484</v>
      </c>
      <c r="K49" s="87" t="s">
        <v>484</v>
      </c>
      <c r="L49" s="87" t="s">
        <v>484</v>
      </c>
      <c r="M49" s="88" t="s">
        <v>484</v>
      </c>
    </row>
    <row r="50" spans="2:13" ht="27.75" customHeight="1" x14ac:dyDescent="0.15">
      <c r="B50" s="1185" t="s">
        <v>34</v>
      </c>
      <c r="C50" s="1186"/>
      <c r="D50" s="91"/>
      <c r="E50" s="1180" t="s">
        <v>35</v>
      </c>
      <c r="F50" s="1180"/>
      <c r="G50" s="1180"/>
      <c r="H50" s="1181"/>
      <c r="I50" s="86">
        <v>3588</v>
      </c>
      <c r="J50" s="87">
        <v>4472</v>
      </c>
      <c r="K50" s="87">
        <v>4531</v>
      </c>
      <c r="L50" s="87">
        <v>4934</v>
      </c>
      <c r="M50" s="88">
        <v>4103</v>
      </c>
    </row>
    <row r="51" spans="2:13" ht="27.75" customHeight="1" x14ac:dyDescent="0.15">
      <c r="B51" s="1174"/>
      <c r="C51" s="1175"/>
      <c r="D51" s="85"/>
      <c r="E51" s="1180" t="s">
        <v>36</v>
      </c>
      <c r="F51" s="1180"/>
      <c r="G51" s="1180"/>
      <c r="H51" s="1181"/>
      <c r="I51" s="86">
        <v>557</v>
      </c>
      <c r="J51" s="87">
        <v>486</v>
      </c>
      <c r="K51" s="87">
        <v>419</v>
      </c>
      <c r="L51" s="87">
        <v>566</v>
      </c>
      <c r="M51" s="88">
        <v>505</v>
      </c>
    </row>
    <row r="52" spans="2:13" ht="27.75" customHeight="1" x14ac:dyDescent="0.15">
      <c r="B52" s="1176"/>
      <c r="C52" s="1177"/>
      <c r="D52" s="85"/>
      <c r="E52" s="1180" t="s">
        <v>37</v>
      </c>
      <c r="F52" s="1180"/>
      <c r="G52" s="1180"/>
      <c r="H52" s="1181"/>
      <c r="I52" s="86">
        <v>14940</v>
      </c>
      <c r="J52" s="87">
        <v>15648</v>
      </c>
      <c r="K52" s="87">
        <v>17020</v>
      </c>
      <c r="L52" s="87">
        <v>17866</v>
      </c>
      <c r="M52" s="88">
        <v>18041</v>
      </c>
    </row>
    <row r="53" spans="2:13" ht="27.75" customHeight="1" thickBot="1" x14ac:dyDescent="0.2">
      <c r="B53" s="1187" t="s">
        <v>21</v>
      </c>
      <c r="C53" s="1188"/>
      <c r="D53" s="92"/>
      <c r="E53" s="1189" t="s">
        <v>38</v>
      </c>
      <c r="F53" s="1189"/>
      <c r="G53" s="1189"/>
      <c r="H53" s="1190"/>
      <c r="I53" s="93">
        <v>3657</v>
      </c>
      <c r="J53" s="94">
        <v>1952</v>
      </c>
      <c r="K53" s="94">
        <v>2090</v>
      </c>
      <c r="L53" s="94">
        <v>2752</v>
      </c>
      <c r="M53" s="95">
        <v>3269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69396</v>
      </c>
      <c r="E3" s="118"/>
      <c r="F3" s="119">
        <v>75709</v>
      </c>
      <c r="G3" s="120"/>
      <c r="H3" s="121"/>
    </row>
    <row r="4" spans="1:8" x14ac:dyDescent="0.15">
      <c r="A4" s="122"/>
      <c r="B4" s="123"/>
      <c r="C4" s="124"/>
      <c r="D4" s="125">
        <v>26950</v>
      </c>
      <c r="E4" s="126"/>
      <c r="F4" s="127">
        <v>35212</v>
      </c>
      <c r="G4" s="128"/>
      <c r="H4" s="129"/>
    </row>
    <row r="5" spans="1:8" x14ac:dyDescent="0.15">
      <c r="A5" s="110" t="s">
        <v>518</v>
      </c>
      <c r="B5" s="115"/>
      <c r="C5" s="116"/>
      <c r="D5" s="117">
        <v>93535</v>
      </c>
      <c r="E5" s="118"/>
      <c r="F5" s="119">
        <v>90961</v>
      </c>
      <c r="G5" s="120"/>
      <c r="H5" s="121"/>
    </row>
    <row r="6" spans="1:8" x14ac:dyDescent="0.15">
      <c r="A6" s="122"/>
      <c r="B6" s="123"/>
      <c r="C6" s="124"/>
      <c r="D6" s="125">
        <v>34331</v>
      </c>
      <c r="E6" s="126"/>
      <c r="F6" s="127">
        <v>37720</v>
      </c>
      <c r="G6" s="128"/>
      <c r="H6" s="129"/>
    </row>
    <row r="7" spans="1:8" x14ac:dyDescent="0.15">
      <c r="A7" s="110" t="s">
        <v>519</v>
      </c>
      <c r="B7" s="115"/>
      <c r="C7" s="116"/>
      <c r="D7" s="117">
        <v>109194</v>
      </c>
      <c r="E7" s="118"/>
      <c r="F7" s="119">
        <v>106614</v>
      </c>
      <c r="G7" s="120"/>
      <c r="H7" s="121"/>
    </row>
    <row r="8" spans="1:8" x14ac:dyDescent="0.15">
      <c r="A8" s="122"/>
      <c r="B8" s="123"/>
      <c r="C8" s="124"/>
      <c r="D8" s="125">
        <v>60116</v>
      </c>
      <c r="E8" s="126"/>
      <c r="F8" s="127">
        <v>45545</v>
      </c>
      <c r="G8" s="128"/>
      <c r="H8" s="129"/>
    </row>
    <row r="9" spans="1:8" x14ac:dyDescent="0.15">
      <c r="A9" s="110" t="s">
        <v>520</v>
      </c>
      <c r="B9" s="115"/>
      <c r="C9" s="116"/>
      <c r="D9" s="117">
        <v>129832</v>
      </c>
      <c r="E9" s="118"/>
      <c r="F9" s="119">
        <v>63727</v>
      </c>
      <c r="G9" s="120"/>
      <c r="H9" s="121"/>
    </row>
    <row r="10" spans="1:8" x14ac:dyDescent="0.15">
      <c r="A10" s="122"/>
      <c r="B10" s="123"/>
      <c r="C10" s="124"/>
      <c r="D10" s="125">
        <v>88876</v>
      </c>
      <c r="E10" s="126"/>
      <c r="F10" s="127">
        <v>34577</v>
      </c>
      <c r="G10" s="128"/>
      <c r="H10" s="129"/>
    </row>
    <row r="11" spans="1:8" x14ac:dyDescent="0.15">
      <c r="A11" s="110" t="s">
        <v>521</v>
      </c>
      <c r="B11" s="115"/>
      <c r="C11" s="116"/>
      <c r="D11" s="117">
        <v>87299</v>
      </c>
      <c r="E11" s="118"/>
      <c r="F11" s="119">
        <v>83280</v>
      </c>
      <c r="G11" s="120"/>
      <c r="H11" s="121"/>
    </row>
    <row r="12" spans="1:8" x14ac:dyDescent="0.15">
      <c r="A12" s="122"/>
      <c r="B12" s="123"/>
      <c r="C12" s="130"/>
      <c r="D12" s="125">
        <v>56305</v>
      </c>
      <c r="E12" s="126"/>
      <c r="F12" s="127">
        <v>43123</v>
      </c>
      <c r="G12" s="128"/>
      <c r="H12" s="129"/>
    </row>
    <row r="13" spans="1:8" x14ac:dyDescent="0.15">
      <c r="A13" s="110"/>
      <c r="B13" s="115"/>
      <c r="C13" s="131"/>
      <c r="D13" s="132">
        <v>97851</v>
      </c>
      <c r="E13" s="133"/>
      <c r="F13" s="134">
        <v>84058</v>
      </c>
      <c r="G13" s="135"/>
      <c r="H13" s="121"/>
    </row>
    <row r="14" spans="1:8" x14ac:dyDescent="0.15">
      <c r="A14" s="122"/>
      <c r="B14" s="123"/>
      <c r="C14" s="124"/>
      <c r="D14" s="125">
        <v>53316</v>
      </c>
      <c r="E14" s="126"/>
      <c r="F14" s="127">
        <v>39235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7.84</v>
      </c>
      <c r="C19" s="136">
        <f>ROUND(VALUE(SUBSTITUTE(実質収支比率等に係る経年分析!G$48,"▲","-")),2)</f>
        <v>6.25</v>
      </c>
      <c r="D19" s="136">
        <f>ROUND(VALUE(SUBSTITUTE(実質収支比率等に係る経年分析!H$48,"▲","-")),2)</f>
        <v>6.5</v>
      </c>
      <c r="E19" s="136">
        <f>ROUND(VALUE(SUBSTITUTE(実質収支比率等に係る経年分析!I$48,"▲","-")),2)</f>
        <v>6.07</v>
      </c>
      <c r="F19" s="136">
        <f>ROUND(VALUE(SUBSTITUTE(実質収支比率等に係る経年分析!J$48,"▲","-")),2)</f>
        <v>7.95</v>
      </c>
    </row>
    <row r="20" spans="1:11" x14ac:dyDescent="0.15">
      <c r="A20" s="136" t="s">
        <v>43</v>
      </c>
      <c r="B20" s="136">
        <f>ROUND(VALUE(SUBSTITUTE(実質収支比率等に係る経年分析!F$47,"▲","-")),2)</f>
        <v>26.05</v>
      </c>
      <c r="C20" s="136">
        <f>ROUND(VALUE(SUBSTITUTE(実質収支比率等に係る経年分析!G$47,"▲","-")),2)</f>
        <v>31.36</v>
      </c>
      <c r="D20" s="136">
        <f>ROUND(VALUE(SUBSTITUTE(実質収支比率等に係る経年分析!H$47,"▲","-")),2)</f>
        <v>32.08</v>
      </c>
      <c r="E20" s="136">
        <f>ROUND(VALUE(SUBSTITUTE(実質収支比率等に係る経年分析!I$47,"▲","-")),2)</f>
        <v>35.54</v>
      </c>
      <c r="F20" s="136">
        <f>ROUND(VALUE(SUBSTITUTE(実質収支比率等に係る経年分析!J$47,"▲","-")),2)</f>
        <v>27.72</v>
      </c>
    </row>
    <row r="21" spans="1:11" x14ac:dyDescent="0.15">
      <c r="A21" s="136" t="s">
        <v>44</v>
      </c>
      <c r="B21" s="136">
        <f>IF(ISNUMBER(VALUE(SUBSTITUTE(実質収支比率等に係る経年分析!F$49,"▲","-"))),ROUND(VALUE(SUBSTITUTE(実質収支比率等に係る経年分析!F$49,"▲","-")),2),NA())</f>
        <v>2.04</v>
      </c>
      <c r="C21" s="136">
        <f>IF(ISNUMBER(VALUE(SUBSTITUTE(実質収支比率等に係る経年分析!G$49,"▲","-"))),ROUND(VALUE(SUBSTITUTE(実質収支比率等に係る経年分析!G$49,"▲","-")),2),NA())</f>
        <v>-0.1</v>
      </c>
      <c r="D21" s="136">
        <f>IF(ISNUMBER(VALUE(SUBSTITUTE(実質収支比率等に係る経年分析!H$49,"▲","-"))),ROUND(VALUE(SUBSTITUTE(実質収支比率等に係る経年分析!H$49,"▲","-")),2),NA())</f>
        <v>-2.52</v>
      </c>
      <c r="E21" s="136">
        <f>IF(ISNUMBER(VALUE(SUBSTITUTE(実質収支比率等に係る経年分析!I$49,"▲","-"))),ROUND(VALUE(SUBSTITUTE(実質収支比率等に係る経年分析!I$49,"▲","-")),2),NA())</f>
        <v>0.23</v>
      </c>
      <c r="F21" s="136">
        <f>IF(ISNUMBER(VALUE(SUBSTITUTE(実質収支比率等に係る経年分析!J$49,"▲","-"))),ROUND(VALUE(SUBSTITUTE(実質収支比率等に係る経年分析!J$49,"▲","-")),2),NA())</f>
        <v>-9.14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健康温泉館事業特別会計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0.76</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6.17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5.41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4.7699999999999996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1563</v>
      </c>
      <c r="E42" s="138"/>
      <c r="F42" s="138"/>
      <c r="G42" s="138">
        <f>'実質公債費比率（分子）の構造'!L$52</f>
        <v>1567</v>
      </c>
      <c r="H42" s="138"/>
      <c r="I42" s="138"/>
      <c r="J42" s="138">
        <f>'実質公債費比率（分子）の構造'!M$52</f>
        <v>1623</v>
      </c>
      <c r="K42" s="138"/>
      <c r="L42" s="138"/>
      <c r="M42" s="138">
        <f>'実質公債費比率（分子）の構造'!N$52</f>
        <v>1610</v>
      </c>
      <c r="N42" s="138"/>
      <c r="O42" s="138"/>
      <c r="P42" s="138">
        <f>'実質公債費比率（分子）の構造'!O$52</f>
        <v>1702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129</v>
      </c>
      <c r="C44" s="138"/>
      <c r="D44" s="138"/>
      <c r="E44" s="138">
        <f>'実質公債費比率（分子）の構造'!L$50</f>
        <v>127</v>
      </c>
      <c r="F44" s="138"/>
      <c r="G44" s="138"/>
      <c r="H44" s="138">
        <f>'実質公債費比率（分子）の構造'!M$50</f>
        <v>127</v>
      </c>
      <c r="I44" s="138"/>
      <c r="J44" s="138"/>
      <c r="K44" s="138">
        <f>'実質公債費比率（分子）の構造'!N$50</f>
        <v>137</v>
      </c>
      <c r="L44" s="138"/>
      <c r="M44" s="138"/>
      <c r="N44" s="138">
        <f>'実質公債費比率（分子）の構造'!O$50</f>
        <v>133</v>
      </c>
      <c r="O44" s="138"/>
      <c r="P44" s="138"/>
    </row>
    <row r="45" spans="1:16" x14ac:dyDescent="0.15">
      <c r="A45" s="138" t="s">
        <v>54</v>
      </c>
      <c r="B45" s="138">
        <f>'実質公債費比率（分子）の構造'!K$49</f>
        <v>7</v>
      </c>
      <c r="C45" s="138"/>
      <c r="D45" s="138"/>
      <c r="E45" s="138">
        <f>'実質公債費比率（分子）の構造'!L$49</f>
        <v>4</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x14ac:dyDescent="0.15">
      <c r="A46" s="138" t="s">
        <v>55</v>
      </c>
      <c r="B46" s="138">
        <f>'実質公債費比率（分子）の構造'!K$48</f>
        <v>201</v>
      </c>
      <c r="C46" s="138"/>
      <c r="D46" s="138"/>
      <c r="E46" s="138">
        <f>'実質公債費比率（分子）の構造'!L$48</f>
        <v>191</v>
      </c>
      <c r="F46" s="138"/>
      <c r="G46" s="138"/>
      <c r="H46" s="138">
        <f>'実質公債費比率（分子）の構造'!M$48</f>
        <v>203</v>
      </c>
      <c r="I46" s="138"/>
      <c r="J46" s="138"/>
      <c r="K46" s="138">
        <f>'実質公債費比率（分子）の構造'!N$48</f>
        <v>189</v>
      </c>
      <c r="L46" s="138"/>
      <c r="M46" s="138"/>
      <c r="N46" s="138">
        <f>'実質公債費比率（分子）の構造'!O$48</f>
        <v>128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1868</v>
      </c>
      <c r="C49" s="138"/>
      <c r="D49" s="138"/>
      <c r="E49" s="138">
        <f>'実質公債費比率（分子）の構造'!L$45</f>
        <v>1853</v>
      </c>
      <c r="F49" s="138"/>
      <c r="G49" s="138"/>
      <c r="H49" s="138">
        <f>'実質公債費比率（分子）の構造'!M$45</f>
        <v>1889</v>
      </c>
      <c r="I49" s="138"/>
      <c r="J49" s="138"/>
      <c r="K49" s="138">
        <f>'実質公債費比率（分子）の構造'!N$45</f>
        <v>1965</v>
      </c>
      <c r="L49" s="138"/>
      <c r="M49" s="138"/>
      <c r="N49" s="138">
        <f>'実質公債費比率（分子）の構造'!O$45</f>
        <v>2173</v>
      </c>
      <c r="O49" s="138"/>
      <c r="P49" s="138"/>
    </row>
    <row r="50" spans="1:16" x14ac:dyDescent="0.15">
      <c r="A50" s="138" t="s">
        <v>59</v>
      </c>
      <c r="B50" s="138" t="e">
        <f>NA()</f>
        <v>#N/A</v>
      </c>
      <c r="C50" s="138">
        <f>IF(ISNUMBER('実質公債費比率（分子）の構造'!K$53),'実質公債費比率（分子）の構造'!K$53,NA())</f>
        <v>642</v>
      </c>
      <c r="D50" s="138" t="e">
        <f>NA()</f>
        <v>#N/A</v>
      </c>
      <c r="E50" s="138" t="e">
        <f>NA()</f>
        <v>#N/A</v>
      </c>
      <c r="F50" s="138">
        <f>IF(ISNUMBER('実質公債費比率（分子）の構造'!L$53),'実質公債費比率（分子）の構造'!L$53,NA())</f>
        <v>608</v>
      </c>
      <c r="G50" s="138" t="e">
        <f>NA()</f>
        <v>#N/A</v>
      </c>
      <c r="H50" s="138" t="e">
        <f>NA()</f>
        <v>#N/A</v>
      </c>
      <c r="I50" s="138">
        <f>IF(ISNUMBER('実質公債費比率（分子）の構造'!M$53),'実質公債費比率（分子）の構造'!M$53,NA())</f>
        <v>600</v>
      </c>
      <c r="J50" s="138" t="e">
        <f>NA()</f>
        <v>#N/A</v>
      </c>
      <c r="K50" s="138" t="e">
        <f>NA()</f>
        <v>#N/A</v>
      </c>
      <c r="L50" s="138">
        <f>IF(ISNUMBER('実質公債費比率（分子）の構造'!N$53),'実質公債費比率（分子）の構造'!N$53,NA())</f>
        <v>685</v>
      </c>
      <c r="M50" s="138" t="e">
        <f>NA()</f>
        <v>#N/A</v>
      </c>
      <c r="N50" s="138" t="e">
        <f>NA()</f>
        <v>#N/A</v>
      </c>
      <c r="O50" s="138">
        <f>IF(ISNUMBER('実質公債費比率（分子）の構造'!O$53),'実質公債費比率（分子）の構造'!O$53,NA())</f>
        <v>736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14940</v>
      </c>
      <c r="E56" s="137"/>
      <c r="F56" s="137"/>
      <c r="G56" s="137">
        <f>'将来負担比率（分子）の構造'!J$52</f>
        <v>15648</v>
      </c>
      <c r="H56" s="137"/>
      <c r="I56" s="137"/>
      <c r="J56" s="137">
        <f>'将来負担比率（分子）の構造'!K$52</f>
        <v>17020</v>
      </c>
      <c r="K56" s="137"/>
      <c r="L56" s="137"/>
      <c r="M56" s="137">
        <f>'将来負担比率（分子）の構造'!L$52</f>
        <v>17866</v>
      </c>
      <c r="N56" s="137"/>
      <c r="O56" s="137"/>
      <c r="P56" s="137">
        <f>'将来負担比率（分子）の構造'!M$52</f>
        <v>18041</v>
      </c>
    </row>
    <row r="57" spans="1:16" x14ac:dyDescent="0.15">
      <c r="A57" s="137" t="s">
        <v>36</v>
      </c>
      <c r="B57" s="137"/>
      <c r="C57" s="137"/>
      <c r="D57" s="137">
        <f>'将来負担比率（分子）の構造'!I$51</f>
        <v>557</v>
      </c>
      <c r="E57" s="137"/>
      <c r="F57" s="137"/>
      <c r="G57" s="137">
        <f>'将来負担比率（分子）の構造'!J$51</f>
        <v>486</v>
      </c>
      <c r="H57" s="137"/>
      <c r="I57" s="137"/>
      <c r="J57" s="137">
        <f>'将来負担比率（分子）の構造'!K$51</f>
        <v>419</v>
      </c>
      <c r="K57" s="137"/>
      <c r="L57" s="137"/>
      <c r="M57" s="137">
        <f>'将来負担比率（分子）の構造'!L$51</f>
        <v>566</v>
      </c>
      <c r="N57" s="137"/>
      <c r="O57" s="137"/>
      <c r="P57" s="137">
        <f>'将来負担比率（分子）の構造'!M$51</f>
        <v>505</v>
      </c>
    </row>
    <row r="58" spans="1:16" x14ac:dyDescent="0.15">
      <c r="A58" s="137" t="s">
        <v>35</v>
      </c>
      <c r="B58" s="137"/>
      <c r="C58" s="137"/>
      <c r="D58" s="137">
        <f>'将来負担比率（分子）の構造'!I$50</f>
        <v>3588</v>
      </c>
      <c r="E58" s="137"/>
      <c r="F58" s="137"/>
      <c r="G58" s="137">
        <f>'将来負担比率（分子）の構造'!J$50</f>
        <v>4472</v>
      </c>
      <c r="H58" s="137"/>
      <c r="I58" s="137"/>
      <c r="J58" s="137">
        <f>'将来負担比率（分子）の構造'!K$50</f>
        <v>4531</v>
      </c>
      <c r="K58" s="137"/>
      <c r="L58" s="137"/>
      <c r="M58" s="137">
        <f>'将来負担比率（分子）の構造'!L$50</f>
        <v>4934</v>
      </c>
      <c r="N58" s="137"/>
      <c r="O58" s="137"/>
      <c r="P58" s="137">
        <f>'将来負担比率（分子）の構造'!M$50</f>
        <v>4103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36</v>
      </c>
      <c r="C61" s="137"/>
      <c r="D61" s="137"/>
      <c r="E61" s="137">
        <f>'将来負担比率（分子）の構造'!J$46</f>
        <v>34</v>
      </c>
      <c r="F61" s="137"/>
      <c r="G61" s="137"/>
      <c r="H61" s="137">
        <f>'将来負担比率（分子）の構造'!K$46</f>
        <v>31</v>
      </c>
      <c r="I61" s="137"/>
      <c r="J61" s="137"/>
      <c r="K61" s="137">
        <f>'将来負担比率（分子）の構造'!L$46</f>
        <v>16</v>
      </c>
      <c r="L61" s="137"/>
      <c r="M61" s="137"/>
      <c r="N61" s="137">
        <f>'将来負担比率（分子）の構造'!M$46</f>
        <v>14</v>
      </c>
      <c r="O61" s="137"/>
      <c r="P61" s="137"/>
    </row>
    <row r="62" spans="1:16" x14ac:dyDescent="0.15">
      <c r="A62" s="137" t="s">
        <v>29</v>
      </c>
      <c r="B62" s="137">
        <f>'将来負担比率（分子）の構造'!I$45</f>
        <v>1641</v>
      </c>
      <c r="C62" s="137"/>
      <c r="D62" s="137"/>
      <c r="E62" s="137">
        <f>'将来負担比率（分子）の構造'!J$45</f>
        <v>773</v>
      </c>
      <c r="F62" s="137"/>
      <c r="G62" s="137"/>
      <c r="H62" s="137">
        <f>'将来負担比率（分子）の構造'!K$45</f>
        <v>1017</v>
      </c>
      <c r="I62" s="137"/>
      <c r="J62" s="137"/>
      <c r="K62" s="137">
        <f>'将来負担比率（分子）の構造'!L$45</f>
        <v>1180</v>
      </c>
      <c r="L62" s="137"/>
      <c r="M62" s="137"/>
      <c r="N62" s="137">
        <f>'将来負担比率（分子）の構造'!M$45</f>
        <v>996</v>
      </c>
      <c r="O62" s="137"/>
      <c r="P62" s="137"/>
    </row>
    <row r="63" spans="1:16" x14ac:dyDescent="0.15">
      <c r="A63" s="137" t="s">
        <v>28</v>
      </c>
      <c r="B63" s="137">
        <f>'将来負担比率（分子）の構造'!I$44</f>
        <v>678</v>
      </c>
      <c r="C63" s="137"/>
      <c r="D63" s="137"/>
      <c r="E63" s="137">
        <f>'将来負担比率（分子）の構造'!J$44</f>
        <v>558</v>
      </c>
      <c r="F63" s="137"/>
      <c r="G63" s="137"/>
      <c r="H63" s="137">
        <f>'将来負担比率（分子）の構造'!K$44</f>
        <v>437</v>
      </c>
      <c r="I63" s="137"/>
      <c r="J63" s="137"/>
      <c r="K63" s="137">
        <f>'将来負担比率（分子）の構造'!L$44</f>
        <v>316</v>
      </c>
      <c r="L63" s="137"/>
      <c r="M63" s="137"/>
      <c r="N63" s="137">
        <f>'将来負担比率（分子）の構造'!M$44</f>
        <v>193</v>
      </c>
      <c r="O63" s="137"/>
      <c r="P63" s="137"/>
    </row>
    <row r="64" spans="1:16" x14ac:dyDescent="0.15">
      <c r="A64" s="137" t="s">
        <v>27</v>
      </c>
      <c r="B64" s="137">
        <f>'将来負担比率（分子）の構造'!I$43</f>
        <v>1539</v>
      </c>
      <c r="C64" s="137"/>
      <c r="D64" s="137"/>
      <c r="E64" s="137">
        <f>'将来負担比率（分子）の構造'!J$43</f>
        <v>1501</v>
      </c>
      <c r="F64" s="137"/>
      <c r="G64" s="137"/>
      <c r="H64" s="137">
        <f>'将来負担比率（分子）の構造'!K$43</f>
        <v>1649</v>
      </c>
      <c r="I64" s="137"/>
      <c r="J64" s="137"/>
      <c r="K64" s="137">
        <f>'将来負担比率（分子）の構造'!L$43</f>
        <v>1684</v>
      </c>
      <c r="L64" s="137"/>
      <c r="M64" s="137"/>
      <c r="N64" s="137">
        <f>'将来負担比率（分子）の構造'!M$43</f>
        <v>1661</v>
      </c>
      <c r="O64" s="137"/>
      <c r="P64" s="137"/>
    </row>
    <row r="65" spans="1:16" x14ac:dyDescent="0.15">
      <c r="A65" s="137" t="s">
        <v>26</v>
      </c>
      <c r="B65" s="137">
        <f>'将来負担比率（分子）の構造'!I$42</f>
        <v>103</v>
      </c>
      <c r="C65" s="137"/>
      <c r="D65" s="137"/>
      <c r="E65" s="137">
        <f>'将来負担比率（分子）の構造'!J$42</f>
        <v>99</v>
      </c>
      <c r="F65" s="137"/>
      <c r="G65" s="137"/>
      <c r="H65" s="137">
        <f>'将来負担比率（分子）の構造'!K$42</f>
        <v>96</v>
      </c>
      <c r="I65" s="137"/>
      <c r="J65" s="137"/>
      <c r="K65" s="137">
        <f>'将来負担比率（分子）の構造'!L$42</f>
        <v>92</v>
      </c>
      <c r="L65" s="137"/>
      <c r="M65" s="137"/>
      <c r="N65" s="137">
        <f>'将来負担比率（分子）の構造'!M$42</f>
        <v>89</v>
      </c>
      <c r="O65" s="137"/>
      <c r="P65" s="137"/>
    </row>
    <row r="66" spans="1:16" x14ac:dyDescent="0.15">
      <c r="A66" s="137" t="s">
        <v>25</v>
      </c>
      <c r="B66" s="137">
        <f>'将来負担比率（分子）の構造'!I$41</f>
        <v>18746</v>
      </c>
      <c r="C66" s="137"/>
      <c r="D66" s="137"/>
      <c r="E66" s="137">
        <f>'将来負担比率（分子）の構造'!J$41</f>
        <v>19592</v>
      </c>
      <c r="F66" s="137"/>
      <c r="G66" s="137"/>
      <c r="H66" s="137">
        <f>'将来負担比率（分子）の構造'!K$41</f>
        <v>20831</v>
      </c>
      <c r="I66" s="137"/>
      <c r="J66" s="137"/>
      <c r="K66" s="137">
        <f>'将来負担比率（分子）の構造'!L$41</f>
        <v>22830</v>
      </c>
      <c r="L66" s="137"/>
      <c r="M66" s="137"/>
      <c r="N66" s="137">
        <f>'将来負担比率（分子）の構造'!M$41</f>
        <v>22965</v>
      </c>
      <c r="O66" s="137"/>
      <c r="P66" s="137"/>
    </row>
    <row r="67" spans="1:16" x14ac:dyDescent="0.15">
      <c r="A67" s="137" t="s">
        <v>63</v>
      </c>
      <c r="B67" s="137" t="e">
        <f>NA()</f>
        <v>#N/A</v>
      </c>
      <c r="C67" s="137">
        <f>IF(ISNUMBER('将来負担比率（分子）の構造'!I$53), IF('将来負担比率（分子）の構造'!I$53 &lt; 0, 0, '将来負担比率（分子）の構造'!I$53), NA())</f>
        <v>3657</v>
      </c>
      <c r="D67" s="137" t="e">
        <f>NA()</f>
        <v>#N/A</v>
      </c>
      <c r="E67" s="137" t="e">
        <f>NA()</f>
        <v>#N/A</v>
      </c>
      <c r="F67" s="137">
        <f>IF(ISNUMBER('将来負担比率（分子）の構造'!J$53), IF('将来負担比率（分子）の構造'!J$53 &lt; 0, 0, '将来負担比率（分子）の構造'!J$53), NA())</f>
        <v>1952</v>
      </c>
      <c r="G67" s="137" t="e">
        <f>NA()</f>
        <v>#N/A</v>
      </c>
      <c r="H67" s="137" t="e">
        <f>NA()</f>
        <v>#N/A</v>
      </c>
      <c r="I67" s="137">
        <f>IF(ISNUMBER('将来負担比率（分子）の構造'!K$53), IF('将来負担比率（分子）の構造'!K$53 &lt; 0, 0, '将来負担比率（分子）の構造'!K$53), NA())</f>
        <v>2090</v>
      </c>
      <c r="J67" s="137" t="e">
        <f>NA()</f>
        <v>#N/A</v>
      </c>
      <c r="K67" s="137" t="e">
        <f>NA()</f>
        <v>#N/A</v>
      </c>
      <c r="L67" s="137">
        <f>IF(ISNUMBER('将来負担比率（分子）の構造'!L$53), IF('将来負担比率（分子）の構造'!L$53 &lt; 0, 0, '将来負担比率（分子）の構造'!L$53), NA())</f>
        <v>2752</v>
      </c>
      <c r="M67" s="137" t="e">
        <f>NA()</f>
        <v>#N/A</v>
      </c>
      <c r="N67" s="137" t="e">
        <f>NA()</f>
        <v>#N/A</v>
      </c>
      <c r="O67" s="137">
        <f>IF(ISNUMBER('将来負担比率（分子）の構造'!M$53), IF('将来負担比率（分子）の構造'!M$53 &lt; 0, 0, '将来負担比率（分子）の構造'!M$53), NA())</f>
        <v>3269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3971912</v>
      </c>
      <c r="S5" s="585"/>
      <c r="T5" s="585"/>
      <c r="U5" s="585"/>
      <c r="V5" s="585"/>
      <c r="W5" s="585"/>
      <c r="X5" s="585"/>
      <c r="Y5" s="586"/>
      <c r="Z5" s="587">
        <v>19.8</v>
      </c>
      <c r="AA5" s="587"/>
      <c r="AB5" s="587"/>
      <c r="AC5" s="587"/>
      <c r="AD5" s="588">
        <v>3971912</v>
      </c>
      <c r="AE5" s="588"/>
      <c r="AF5" s="588"/>
      <c r="AG5" s="588"/>
      <c r="AH5" s="588"/>
      <c r="AI5" s="588"/>
      <c r="AJ5" s="588"/>
      <c r="AK5" s="588"/>
      <c r="AL5" s="589">
        <v>39.5</v>
      </c>
      <c r="AM5" s="590"/>
      <c r="AN5" s="590"/>
      <c r="AO5" s="591"/>
      <c r="AP5" s="581" t="s">
        <v>210</v>
      </c>
      <c r="AQ5" s="582"/>
      <c r="AR5" s="582"/>
      <c r="AS5" s="582"/>
      <c r="AT5" s="582"/>
      <c r="AU5" s="582"/>
      <c r="AV5" s="582"/>
      <c r="AW5" s="582"/>
      <c r="AX5" s="582"/>
      <c r="AY5" s="582"/>
      <c r="AZ5" s="582"/>
      <c r="BA5" s="582"/>
      <c r="BB5" s="582"/>
      <c r="BC5" s="582"/>
      <c r="BD5" s="582"/>
      <c r="BE5" s="582"/>
      <c r="BF5" s="583"/>
      <c r="BG5" s="595">
        <v>3871278</v>
      </c>
      <c r="BH5" s="596"/>
      <c r="BI5" s="596"/>
      <c r="BJ5" s="596"/>
      <c r="BK5" s="596"/>
      <c r="BL5" s="596"/>
      <c r="BM5" s="596"/>
      <c r="BN5" s="597"/>
      <c r="BO5" s="598">
        <v>97.5</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198472</v>
      </c>
      <c r="S6" s="596"/>
      <c r="T6" s="596"/>
      <c r="U6" s="596"/>
      <c r="V6" s="596"/>
      <c r="W6" s="596"/>
      <c r="X6" s="596"/>
      <c r="Y6" s="597"/>
      <c r="Z6" s="598">
        <v>1</v>
      </c>
      <c r="AA6" s="598"/>
      <c r="AB6" s="598"/>
      <c r="AC6" s="598"/>
      <c r="AD6" s="599">
        <v>198472</v>
      </c>
      <c r="AE6" s="599"/>
      <c r="AF6" s="599"/>
      <c r="AG6" s="599"/>
      <c r="AH6" s="599"/>
      <c r="AI6" s="599"/>
      <c r="AJ6" s="599"/>
      <c r="AK6" s="599"/>
      <c r="AL6" s="600">
        <v>2</v>
      </c>
      <c r="AM6" s="601"/>
      <c r="AN6" s="601"/>
      <c r="AO6" s="602"/>
      <c r="AP6" s="592" t="s">
        <v>216</v>
      </c>
      <c r="AQ6" s="593"/>
      <c r="AR6" s="593"/>
      <c r="AS6" s="593"/>
      <c r="AT6" s="593"/>
      <c r="AU6" s="593"/>
      <c r="AV6" s="593"/>
      <c r="AW6" s="593"/>
      <c r="AX6" s="593"/>
      <c r="AY6" s="593"/>
      <c r="AZ6" s="593"/>
      <c r="BA6" s="593"/>
      <c r="BB6" s="593"/>
      <c r="BC6" s="593"/>
      <c r="BD6" s="593"/>
      <c r="BE6" s="593"/>
      <c r="BF6" s="594"/>
      <c r="BG6" s="595">
        <v>3871278</v>
      </c>
      <c r="BH6" s="596"/>
      <c r="BI6" s="596"/>
      <c r="BJ6" s="596"/>
      <c r="BK6" s="596"/>
      <c r="BL6" s="596"/>
      <c r="BM6" s="596"/>
      <c r="BN6" s="597"/>
      <c r="BO6" s="598">
        <v>97.5</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167584</v>
      </c>
      <c r="CS6" s="596"/>
      <c r="CT6" s="596"/>
      <c r="CU6" s="596"/>
      <c r="CV6" s="596"/>
      <c r="CW6" s="596"/>
      <c r="CX6" s="596"/>
      <c r="CY6" s="597"/>
      <c r="CZ6" s="598">
        <v>0.9</v>
      </c>
      <c r="DA6" s="598"/>
      <c r="DB6" s="598"/>
      <c r="DC6" s="598"/>
      <c r="DD6" s="604" t="s">
        <v>211</v>
      </c>
      <c r="DE6" s="596"/>
      <c r="DF6" s="596"/>
      <c r="DG6" s="596"/>
      <c r="DH6" s="596"/>
      <c r="DI6" s="596"/>
      <c r="DJ6" s="596"/>
      <c r="DK6" s="596"/>
      <c r="DL6" s="596"/>
      <c r="DM6" s="596"/>
      <c r="DN6" s="596"/>
      <c r="DO6" s="596"/>
      <c r="DP6" s="597"/>
      <c r="DQ6" s="604">
        <v>167578</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3645</v>
      </c>
      <c r="S7" s="596"/>
      <c r="T7" s="596"/>
      <c r="U7" s="596"/>
      <c r="V7" s="596"/>
      <c r="W7" s="596"/>
      <c r="X7" s="596"/>
      <c r="Y7" s="597"/>
      <c r="Z7" s="598">
        <v>0</v>
      </c>
      <c r="AA7" s="598"/>
      <c r="AB7" s="598"/>
      <c r="AC7" s="598"/>
      <c r="AD7" s="599">
        <v>3645</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1468118</v>
      </c>
      <c r="BH7" s="596"/>
      <c r="BI7" s="596"/>
      <c r="BJ7" s="596"/>
      <c r="BK7" s="596"/>
      <c r="BL7" s="596"/>
      <c r="BM7" s="596"/>
      <c r="BN7" s="597"/>
      <c r="BO7" s="598">
        <v>37</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2924612</v>
      </c>
      <c r="CS7" s="596"/>
      <c r="CT7" s="596"/>
      <c r="CU7" s="596"/>
      <c r="CV7" s="596"/>
      <c r="CW7" s="596"/>
      <c r="CX7" s="596"/>
      <c r="CY7" s="597"/>
      <c r="CZ7" s="598">
        <v>15.7</v>
      </c>
      <c r="DA7" s="598"/>
      <c r="DB7" s="598"/>
      <c r="DC7" s="598"/>
      <c r="DD7" s="604">
        <v>932334</v>
      </c>
      <c r="DE7" s="596"/>
      <c r="DF7" s="596"/>
      <c r="DG7" s="596"/>
      <c r="DH7" s="596"/>
      <c r="DI7" s="596"/>
      <c r="DJ7" s="596"/>
      <c r="DK7" s="596"/>
      <c r="DL7" s="596"/>
      <c r="DM7" s="596"/>
      <c r="DN7" s="596"/>
      <c r="DO7" s="596"/>
      <c r="DP7" s="597"/>
      <c r="DQ7" s="604">
        <v>1963209</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7410</v>
      </c>
      <c r="S8" s="596"/>
      <c r="T8" s="596"/>
      <c r="U8" s="596"/>
      <c r="V8" s="596"/>
      <c r="W8" s="596"/>
      <c r="X8" s="596"/>
      <c r="Y8" s="597"/>
      <c r="Z8" s="598">
        <v>0</v>
      </c>
      <c r="AA8" s="598"/>
      <c r="AB8" s="598"/>
      <c r="AC8" s="598"/>
      <c r="AD8" s="599">
        <v>7410</v>
      </c>
      <c r="AE8" s="599"/>
      <c r="AF8" s="599"/>
      <c r="AG8" s="599"/>
      <c r="AH8" s="599"/>
      <c r="AI8" s="599"/>
      <c r="AJ8" s="599"/>
      <c r="AK8" s="599"/>
      <c r="AL8" s="600">
        <v>0.1</v>
      </c>
      <c r="AM8" s="601"/>
      <c r="AN8" s="601"/>
      <c r="AO8" s="602"/>
      <c r="AP8" s="592" t="s">
        <v>222</v>
      </c>
      <c r="AQ8" s="593"/>
      <c r="AR8" s="593"/>
      <c r="AS8" s="593"/>
      <c r="AT8" s="593"/>
      <c r="AU8" s="593"/>
      <c r="AV8" s="593"/>
      <c r="AW8" s="593"/>
      <c r="AX8" s="593"/>
      <c r="AY8" s="593"/>
      <c r="AZ8" s="593"/>
      <c r="BA8" s="593"/>
      <c r="BB8" s="593"/>
      <c r="BC8" s="593"/>
      <c r="BD8" s="593"/>
      <c r="BE8" s="593"/>
      <c r="BF8" s="594"/>
      <c r="BG8" s="595">
        <v>59838</v>
      </c>
      <c r="BH8" s="596"/>
      <c r="BI8" s="596"/>
      <c r="BJ8" s="596"/>
      <c r="BK8" s="596"/>
      <c r="BL8" s="596"/>
      <c r="BM8" s="596"/>
      <c r="BN8" s="597"/>
      <c r="BO8" s="598">
        <v>1.5</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5868003</v>
      </c>
      <c r="CS8" s="596"/>
      <c r="CT8" s="596"/>
      <c r="CU8" s="596"/>
      <c r="CV8" s="596"/>
      <c r="CW8" s="596"/>
      <c r="CX8" s="596"/>
      <c r="CY8" s="597"/>
      <c r="CZ8" s="598">
        <v>31.6</v>
      </c>
      <c r="DA8" s="598"/>
      <c r="DB8" s="598"/>
      <c r="DC8" s="598"/>
      <c r="DD8" s="604">
        <v>93299</v>
      </c>
      <c r="DE8" s="596"/>
      <c r="DF8" s="596"/>
      <c r="DG8" s="596"/>
      <c r="DH8" s="596"/>
      <c r="DI8" s="596"/>
      <c r="DJ8" s="596"/>
      <c r="DK8" s="596"/>
      <c r="DL8" s="596"/>
      <c r="DM8" s="596"/>
      <c r="DN8" s="596"/>
      <c r="DO8" s="596"/>
      <c r="DP8" s="597"/>
      <c r="DQ8" s="604">
        <v>2813440</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4888</v>
      </c>
      <c r="S9" s="596"/>
      <c r="T9" s="596"/>
      <c r="U9" s="596"/>
      <c r="V9" s="596"/>
      <c r="W9" s="596"/>
      <c r="X9" s="596"/>
      <c r="Y9" s="597"/>
      <c r="Z9" s="598">
        <v>0</v>
      </c>
      <c r="AA9" s="598"/>
      <c r="AB9" s="598"/>
      <c r="AC9" s="598"/>
      <c r="AD9" s="599">
        <v>4888</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1231454</v>
      </c>
      <c r="BH9" s="596"/>
      <c r="BI9" s="596"/>
      <c r="BJ9" s="596"/>
      <c r="BK9" s="596"/>
      <c r="BL9" s="596"/>
      <c r="BM9" s="596"/>
      <c r="BN9" s="597"/>
      <c r="BO9" s="598">
        <v>31</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1433918</v>
      </c>
      <c r="CS9" s="596"/>
      <c r="CT9" s="596"/>
      <c r="CU9" s="596"/>
      <c r="CV9" s="596"/>
      <c r="CW9" s="596"/>
      <c r="CX9" s="596"/>
      <c r="CY9" s="597"/>
      <c r="CZ9" s="598">
        <v>7.7</v>
      </c>
      <c r="DA9" s="598"/>
      <c r="DB9" s="598"/>
      <c r="DC9" s="598"/>
      <c r="DD9" s="604">
        <v>95985</v>
      </c>
      <c r="DE9" s="596"/>
      <c r="DF9" s="596"/>
      <c r="DG9" s="596"/>
      <c r="DH9" s="596"/>
      <c r="DI9" s="596"/>
      <c r="DJ9" s="596"/>
      <c r="DK9" s="596"/>
      <c r="DL9" s="596"/>
      <c r="DM9" s="596"/>
      <c r="DN9" s="596"/>
      <c r="DO9" s="596"/>
      <c r="DP9" s="597"/>
      <c r="DQ9" s="604">
        <v>1238492</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607931</v>
      </c>
      <c r="S10" s="596"/>
      <c r="T10" s="596"/>
      <c r="U10" s="596"/>
      <c r="V10" s="596"/>
      <c r="W10" s="596"/>
      <c r="X10" s="596"/>
      <c r="Y10" s="597"/>
      <c r="Z10" s="598">
        <v>3</v>
      </c>
      <c r="AA10" s="598"/>
      <c r="AB10" s="598"/>
      <c r="AC10" s="598"/>
      <c r="AD10" s="599">
        <v>607931</v>
      </c>
      <c r="AE10" s="599"/>
      <c r="AF10" s="599"/>
      <c r="AG10" s="599"/>
      <c r="AH10" s="599"/>
      <c r="AI10" s="599"/>
      <c r="AJ10" s="599"/>
      <c r="AK10" s="599"/>
      <c r="AL10" s="600">
        <v>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101835</v>
      </c>
      <c r="BH10" s="596"/>
      <c r="BI10" s="596"/>
      <c r="BJ10" s="596"/>
      <c r="BK10" s="596"/>
      <c r="BL10" s="596"/>
      <c r="BM10" s="596"/>
      <c r="BN10" s="597"/>
      <c r="BO10" s="598">
        <v>2.6</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6600</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5600</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28539</v>
      </c>
      <c r="S11" s="596"/>
      <c r="T11" s="596"/>
      <c r="U11" s="596"/>
      <c r="V11" s="596"/>
      <c r="W11" s="596"/>
      <c r="X11" s="596"/>
      <c r="Y11" s="597"/>
      <c r="Z11" s="598">
        <v>0.1</v>
      </c>
      <c r="AA11" s="598"/>
      <c r="AB11" s="598"/>
      <c r="AC11" s="598"/>
      <c r="AD11" s="599">
        <v>28539</v>
      </c>
      <c r="AE11" s="599"/>
      <c r="AF11" s="599"/>
      <c r="AG11" s="599"/>
      <c r="AH11" s="599"/>
      <c r="AI11" s="599"/>
      <c r="AJ11" s="599"/>
      <c r="AK11" s="599"/>
      <c r="AL11" s="600">
        <v>0.3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74991</v>
      </c>
      <c r="BH11" s="596"/>
      <c r="BI11" s="596"/>
      <c r="BJ11" s="596"/>
      <c r="BK11" s="596"/>
      <c r="BL11" s="596"/>
      <c r="BM11" s="596"/>
      <c r="BN11" s="597"/>
      <c r="BO11" s="598">
        <v>1.9</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1126727</v>
      </c>
      <c r="CS11" s="596"/>
      <c r="CT11" s="596"/>
      <c r="CU11" s="596"/>
      <c r="CV11" s="596"/>
      <c r="CW11" s="596"/>
      <c r="CX11" s="596"/>
      <c r="CY11" s="597"/>
      <c r="CZ11" s="598">
        <v>6.1</v>
      </c>
      <c r="DA11" s="598"/>
      <c r="DB11" s="598"/>
      <c r="DC11" s="598"/>
      <c r="DD11" s="604">
        <v>258708</v>
      </c>
      <c r="DE11" s="596"/>
      <c r="DF11" s="596"/>
      <c r="DG11" s="596"/>
      <c r="DH11" s="596"/>
      <c r="DI11" s="596"/>
      <c r="DJ11" s="596"/>
      <c r="DK11" s="596"/>
      <c r="DL11" s="596"/>
      <c r="DM11" s="596"/>
      <c r="DN11" s="596"/>
      <c r="DO11" s="596"/>
      <c r="DP11" s="597"/>
      <c r="DQ11" s="604">
        <v>602555</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2064251</v>
      </c>
      <c r="BH12" s="596"/>
      <c r="BI12" s="596"/>
      <c r="BJ12" s="596"/>
      <c r="BK12" s="596"/>
      <c r="BL12" s="596"/>
      <c r="BM12" s="596"/>
      <c r="BN12" s="597"/>
      <c r="BO12" s="598">
        <v>52</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473098</v>
      </c>
      <c r="CS12" s="596"/>
      <c r="CT12" s="596"/>
      <c r="CU12" s="596"/>
      <c r="CV12" s="596"/>
      <c r="CW12" s="596"/>
      <c r="CX12" s="596"/>
      <c r="CY12" s="597"/>
      <c r="CZ12" s="598">
        <v>2.5</v>
      </c>
      <c r="DA12" s="598"/>
      <c r="DB12" s="598"/>
      <c r="DC12" s="598"/>
      <c r="DD12" s="604">
        <v>174246</v>
      </c>
      <c r="DE12" s="596"/>
      <c r="DF12" s="596"/>
      <c r="DG12" s="596"/>
      <c r="DH12" s="596"/>
      <c r="DI12" s="596"/>
      <c r="DJ12" s="596"/>
      <c r="DK12" s="596"/>
      <c r="DL12" s="596"/>
      <c r="DM12" s="596"/>
      <c r="DN12" s="596"/>
      <c r="DO12" s="596"/>
      <c r="DP12" s="597"/>
      <c r="DQ12" s="604">
        <v>284603</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29835</v>
      </c>
      <c r="S13" s="596"/>
      <c r="T13" s="596"/>
      <c r="U13" s="596"/>
      <c r="V13" s="596"/>
      <c r="W13" s="596"/>
      <c r="X13" s="596"/>
      <c r="Y13" s="597"/>
      <c r="Z13" s="598">
        <v>0.1</v>
      </c>
      <c r="AA13" s="598"/>
      <c r="AB13" s="598"/>
      <c r="AC13" s="598"/>
      <c r="AD13" s="599">
        <v>29835</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2036201</v>
      </c>
      <c r="BH13" s="596"/>
      <c r="BI13" s="596"/>
      <c r="BJ13" s="596"/>
      <c r="BK13" s="596"/>
      <c r="BL13" s="596"/>
      <c r="BM13" s="596"/>
      <c r="BN13" s="597"/>
      <c r="BO13" s="598">
        <v>51.3</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1330193</v>
      </c>
      <c r="CS13" s="596"/>
      <c r="CT13" s="596"/>
      <c r="CU13" s="596"/>
      <c r="CV13" s="596"/>
      <c r="CW13" s="596"/>
      <c r="CX13" s="596"/>
      <c r="CY13" s="597"/>
      <c r="CZ13" s="598">
        <v>7.2</v>
      </c>
      <c r="DA13" s="598"/>
      <c r="DB13" s="598"/>
      <c r="DC13" s="598"/>
      <c r="DD13" s="604">
        <v>1150927</v>
      </c>
      <c r="DE13" s="596"/>
      <c r="DF13" s="596"/>
      <c r="DG13" s="596"/>
      <c r="DH13" s="596"/>
      <c r="DI13" s="596"/>
      <c r="DJ13" s="596"/>
      <c r="DK13" s="596"/>
      <c r="DL13" s="596"/>
      <c r="DM13" s="596"/>
      <c r="DN13" s="596"/>
      <c r="DO13" s="596"/>
      <c r="DP13" s="597"/>
      <c r="DQ13" s="604">
        <v>491444</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109512</v>
      </c>
      <c r="BH14" s="596"/>
      <c r="BI14" s="596"/>
      <c r="BJ14" s="596"/>
      <c r="BK14" s="596"/>
      <c r="BL14" s="596"/>
      <c r="BM14" s="596"/>
      <c r="BN14" s="597"/>
      <c r="BO14" s="598">
        <v>2.8</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785479</v>
      </c>
      <c r="CS14" s="596"/>
      <c r="CT14" s="596"/>
      <c r="CU14" s="596"/>
      <c r="CV14" s="596"/>
      <c r="CW14" s="596"/>
      <c r="CX14" s="596"/>
      <c r="CY14" s="597"/>
      <c r="CZ14" s="598">
        <v>4.2</v>
      </c>
      <c r="DA14" s="598"/>
      <c r="DB14" s="598"/>
      <c r="DC14" s="598"/>
      <c r="DD14" s="604">
        <v>93168</v>
      </c>
      <c r="DE14" s="596"/>
      <c r="DF14" s="596"/>
      <c r="DG14" s="596"/>
      <c r="DH14" s="596"/>
      <c r="DI14" s="596"/>
      <c r="DJ14" s="596"/>
      <c r="DK14" s="596"/>
      <c r="DL14" s="596"/>
      <c r="DM14" s="596"/>
      <c r="DN14" s="596"/>
      <c r="DO14" s="596"/>
      <c r="DP14" s="597"/>
      <c r="DQ14" s="604">
        <v>719360</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15924</v>
      </c>
      <c r="S15" s="596"/>
      <c r="T15" s="596"/>
      <c r="U15" s="596"/>
      <c r="V15" s="596"/>
      <c r="W15" s="596"/>
      <c r="X15" s="596"/>
      <c r="Y15" s="597"/>
      <c r="Z15" s="598">
        <v>0.1</v>
      </c>
      <c r="AA15" s="598"/>
      <c r="AB15" s="598"/>
      <c r="AC15" s="598"/>
      <c r="AD15" s="599">
        <v>15924</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229397</v>
      </c>
      <c r="BH15" s="596"/>
      <c r="BI15" s="596"/>
      <c r="BJ15" s="596"/>
      <c r="BK15" s="596"/>
      <c r="BL15" s="596"/>
      <c r="BM15" s="596"/>
      <c r="BN15" s="597"/>
      <c r="BO15" s="598">
        <v>5.8</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1484066</v>
      </c>
      <c r="CS15" s="596"/>
      <c r="CT15" s="596"/>
      <c r="CU15" s="596"/>
      <c r="CV15" s="596"/>
      <c r="CW15" s="596"/>
      <c r="CX15" s="596"/>
      <c r="CY15" s="597"/>
      <c r="CZ15" s="598">
        <v>8</v>
      </c>
      <c r="DA15" s="598"/>
      <c r="DB15" s="598"/>
      <c r="DC15" s="598"/>
      <c r="DD15" s="604">
        <v>262833</v>
      </c>
      <c r="DE15" s="596"/>
      <c r="DF15" s="596"/>
      <c r="DG15" s="596"/>
      <c r="DH15" s="596"/>
      <c r="DI15" s="596"/>
      <c r="DJ15" s="596"/>
      <c r="DK15" s="596"/>
      <c r="DL15" s="596"/>
      <c r="DM15" s="596"/>
      <c r="DN15" s="596"/>
      <c r="DO15" s="596"/>
      <c r="DP15" s="597"/>
      <c r="DQ15" s="604">
        <v>1207073</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5971874</v>
      </c>
      <c r="S16" s="596"/>
      <c r="T16" s="596"/>
      <c r="U16" s="596"/>
      <c r="V16" s="596"/>
      <c r="W16" s="596"/>
      <c r="X16" s="596"/>
      <c r="Y16" s="597"/>
      <c r="Z16" s="598">
        <v>29.7</v>
      </c>
      <c r="AA16" s="598"/>
      <c r="AB16" s="598"/>
      <c r="AC16" s="598"/>
      <c r="AD16" s="599">
        <v>5180380</v>
      </c>
      <c r="AE16" s="599"/>
      <c r="AF16" s="599"/>
      <c r="AG16" s="599"/>
      <c r="AH16" s="599"/>
      <c r="AI16" s="599"/>
      <c r="AJ16" s="599"/>
      <c r="AK16" s="599"/>
      <c r="AL16" s="600">
        <v>51.5</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798161</v>
      </c>
      <c r="CS16" s="596"/>
      <c r="CT16" s="596"/>
      <c r="CU16" s="596"/>
      <c r="CV16" s="596"/>
      <c r="CW16" s="596"/>
      <c r="CX16" s="596"/>
      <c r="CY16" s="597"/>
      <c r="CZ16" s="598">
        <v>4.3</v>
      </c>
      <c r="DA16" s="598"/>
      <c r="DB16" s="598"/>
      <c r="DC16" s="598"/>
      <c r="DD16" s="604" t="s">
        <v>112</v>
      </c>
      <c r="DE16" s="596"/>
      <c r="DF16" s="596"/>
      <c r="DG16" s="596"/>
      <c r="DH16" s="596"/>
      <c r="DI16" s="596"/>
      <c r="DJ16" s="596"/>
      <c r="DK16" s="596"/>
      <c r="DL16" s="596"/>
      <c r="DM16" s="596"/>
      <c r="DN16" s="596"/>
      <c r="DO16" s="596"/>
      <c r="DP16" s="597"/>
      <c r="DQ16" s="604">
        <v>304647</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5180380</v>
      </c>
      <c r="S17" s="596"/>
      <c r="T17" s="596"/>
      <c r="U17" s="596"/>
      <c r="V17" s="596"/>
      <c r="W17" s="596"/>
      <c r="X17" s="596"/>
      <c r="Y17" s="597"/>
      <c r="Z17" s="598">
        <v>25.8</v>
      </c>
      <c r="AA17" s="598"/>
      <c r="AB17" s="598"/>
      <c r="AC17" s="598"/>
      <c r="AD17" s="599">
        <v>5180380</v>
      </c>
      <c r="AE17" s="599"/>
      <c r="AF17" s="599"/>
      <c r="AG17" s="599"/>
      <c r="AH17" s="599"/>
      <c r="AI17" s="599"/>
      <c r="AJ17" s="599"/>
      <c r="AK17" s="599"/>
      <c r="AL17" s="600">
        <v>51.5</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2172732</v>
      </c>
      <c r="CS17" s="596"/>
      <c r="CT17" s="596"/>
      <c r="CU17" s="596"/>
      <c r="CV17" s="596"/>
      <c r="CW17" s="596"/>
      <c r="CX17" s="596"/>
      <c r="CY17" s="597"/>
      <c r="CZ17" s="598">
        <v>11.7</v>
      </c>
      <c r="DA17" s="598"/>
      <c r="DB17" s="598"/>
      <c r="DC17" s="598"/>
      <c r="DD17" s="604" t="s">
        <v>112</v>
      </c>
      <c r="DE17" s="596"/>
      <c r="DF17" s="596"/>
      <c r="DG17" s="596"/>
      <c r="DH17" s="596"/>
      <c r="DI17" s="596"/>
      <c r="DJ17" s="596"/>
      <c r="DK17" s="596"/>
      <c r="DL17" s="596"/>
      <c r="DM17" s="596"/>
      <c r="DN17" s="596"/>
      <c r="DO17" s="596"/>
      <c r="DP17" s="597"/>
      <c r="DQ17" s="604">
        <v>2106201</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791494</v>
      </c>
      <c r="S18" s="596"/>
      <c r="T18" s="596"/>
      <c r="U18" s="596"/>
      <c r="V18" s="596"/>
      <c r="W18" s="596"/>
      <c r="X18" s="596"/>
      <c r="Y18" s="597"/>
      <c r="Z18" s="598">
        <v>3.9</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100634</v>
      </c>
      <c r="BH19" s="596"/>
      <c r="BI19" s="596"/>
      <c r="BJ19" s="596"/>
      <c r="BK19" s="596"/>
      <c r="BL19" s="596"/>
      <c r="BM19" s="596"/>
      <c r="BN19" s="597"/>
      <c r="BO19" s="598">
        <v>2.5</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10840430</v>
      </c>
      <c r="S20" s="596"/>
      <c r="T20" s="596"/>
      <c r="U20" s="596"/>
      <c r="V20" s="596"/>
      <c r="W20" s="596"/>
      <c r="X20" s="596"/>
      <c r="Y20" s="597"/>
      <c r="Z20" s="598">
        <v>54</v>
      </c>
      <c r="AA20" s="598"/>
      <c r="AB20" s="598"/>
      <c r="AC20" s="598"/>
      <c r="AD20" s="599">
        <v>10048936</v>
      </c>
      <c r="AE20" s="599"/>
      <c r="AF20" s="599"/>
      <c r="AG20" s="599"/>
      <c r="AH20" s="599"/>
      <c r="AI20" s="599"/>
      <c r="AJ20" s="599"/>
      <c r="AK20" s="599"/>
      <c r="AL20" s="600">
        <v>99.8</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100634</v>
      </c>
      <c r="BH20" s="596"/>
      <c r="BI20" s="596"/>
      <c r="BJ20" s="596"/>
      <c r="BK20" s="596"/>
      <c r="BL20" s="596"/>
      <c r="BM20" s="596"/>
      <c r="BN20" s="597"/>
      <c r="BO20" s="598">
        <v>2.5</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18571173</v>
      </c>
      <c r="CS20" s="596"/>
      <c r="CT20" s="596"/>
      <c r="CU20" s="596"/>
      <c r="CV20" s="596"/>
      <c r="CW20" s="596"/>
      <c r="CX20" s="596"/>
      <c r="CY20" s="597"/>
      <c r="CZ20" s="598">
        <v>100</v>
      </c>
      <c r="DA20" s="598"/>
      <c r="DB20" s="598"/>
      <c r="DC20" s="598"/>
      <c r="DD20" s="604">
        <v>3061500</v>
      </c>
      <c r="DE20" s="596"/>
      <c r="DF20" s="596"/>
      <c r="DG20" s="596"/>
      <c r="DH20" s="596"/>
      <c r="DI20" s="596"/>
      <c r="DJ20" s="596"/>
      <c r="DK20" s="596"/>
      <c r="DL20" s="596"/>
      <c r="DM20" s="596"/>
      <c r="DN20" s="596"/>
      <c r="DO20" s="596"/>
      <c r="DP20" s="597"/>
      <c r="DQ20" s="604">
        <v>11904202</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4441</v>
      </c>
      <c r="S21" s="596"/>
      <c r="T21" s="596"/>
      <c r="U21" s="596"/>
      <c r="V21" s="596"/>
      <c r="W21" s="596"/>
      <c r="X21" s="596"/>
      <c r="Y21" s="597"/>
      <c r="Z21" s="598">
        <v>0</v>
      </c>
      <c r="AA21" s="598"/>
      <c r="AB21" s="598"/>
      <c r="AC21" s="598"/>
      <c r="AD21" s="599">
        <v>4441</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100634</v>
      </c>
      <c r="BH21" s="596"/>
      <c r="BI21" s="596"/>
      <c r="BJ21" s="596"/>
      <c r="BK21" s="596"/>
      <c r="BL21" s="596"/>
      <c r="BM21" s="596"/>
      <c r="BN21" s="597"/>
      <c r="BO21" s="598">
        <v>2.5</v>
      </c>
      <c r="BP21" s="598"/>
      <c r="BQ21" s="598"/>
      <c r="BR21" s="598"/>
      <c r="BS21" s="604" t="s">
        <v>112</v>
      </c>
      <c r="BT21" s="596"/>
      <c r="BU21" s="596"/>
      <c r="BV21" s="596"/>
      <c r="BW21" s="596"/>
      <c r="BX21" s="596"/>
      <c r="BY21" s="596"/>
      <c r="BZ21" s="596"/>
      <c r="CA21" s="596"/>
      <c r="CB21" s="605"/>
      <c r="CD21" s="617"/>
      <c r="CE21" s="618"/>
      <c r="CF21" s="618"/>
      <c r="CG21" s="618"/>
      <c r="CH21" s="618"/>
      <c r="CI21" s="618"/>
      <c r="CJ21" s="618"/>
      <c r="CK21" s="618"/>
      <c r="CL21" s="618"/>
      <c r="CM21" s="618"/>
      <c r="CN21" s="618"/>
      <c r="CO21" s="618"/>
      <c r="CP21" s="618"/>
      <c r="CQ21" s="619"/>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192730</v>
      </c>
      <c r="S22" s="596"/>
      <c r="T22" s="596"/>
      <c r="U22" s="596"/>
      <c r="V22" s="596"/>
      <c r="W22" s="596"/>
      <c r="X22" s="596"/>
      <c r="Y22" s="597"/>
      <c r="Z22" s="598">
        <v>1</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183711</v>
      </c>
      <c r="S23" s="596"/>
      <c r="T23" s="596"/>
      <c r="U23" s="596"/>
      <c r="V23" s="596"/>
      <c r="W23" s="596"/>
      <c r="X23" s="596"/>
      <c r="Y23" s="597"/>
      <c r="Z23" s="598">
        <v>0.9</v>
      </c>
      <c r="AA23" s="598"/>
      <c r="AB23" s="598"/>
      <c r="AC23" s="598"/>
      <c r="AD23" s="599">
        <v>3054</v>
      </c>
      <c r="AE23" s="599"/>
      <c r="AF23" s="599"/>
      <c r="AG23" s="599"/>
      <c r="AH23" s="599"/>
      <c r="AI23" s="599"/>
      <c r="AJ23" s="599"/>
      <c r="AK23" s="599"/>
      <c r="AL23" s="600">
        <v>0</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20" t="s">
        <v>270</v>
      </c>
      <c r="DM23" s="621"/>
      <c r="DN23" s="621"/>
      <c r="DO23" s="621"/>
      <c r="DP23" s="621"/>
      <c r="DQ23" s="621"/>
      <c r="DR23" s="621"/>
      <c r="DS23" s="621"/>
      <c r="DT23" s="621"/>
      <c r="DU23" s="621"/>
      <c r="DV23" s="622"/>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36461</v>
      </c>
      <c r="S24" s="596"/>
      <c r="T24" s="596"/>
      <c r="U24" s="596"/>
      <c r="V24" s="596"/>
      <c r="W24" s="596"/>
      <c r="X24" s="596"/>
      <c r="Y24" s="597"/>
      <c r="Z24" s="598">
        <v>0.2</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8826398</v>
      </c>
      <c r="CS24" s="585"/>
      <c r="CT24" s="585"/>
      <c r="CU24" s="585"/>
      <c r="CV24" s="585"/>
      <c r="CW24" s="585"/>
      <c r="CX24" s="585"/>
      <c r="CY24" s="586"/>
      <c r="CZ24" s="624">
        <v>47.5</v>
      </c>
      <c r="DA24" s="625"/>
      <c r="DB24" s="625"/>
      <c r="DC24" s="626"/>
      <c r="DD24" s="623">
        <v>6048531</v>
      </c>
      <c r="DE24" s="585"/>
      <c r="DF24" s="585"/>
      <c r="DG24" s="585"/>
      <c r="DH24" s="585"/>
      <c r="DI24" s="585"/>
      <c r="DJ24" s="585"/>
      <c r="DK24" s="586"/>
      <c r="DL24" s="623">
        <v>6046344</v>
      </c>
      <c r="DM24" s="585"/>
      <c r="DN24" s="585"/>
      <c r="DO24" s="585"/>
      <c r="DP24" s="585"/>
      <c r="DQ24" s="585"/>
      <c r="DR24" s="585"/>
      <c r="DS24" s="585"/>
      <c r="DT24" s="585"/>
      <c r="DU24" s="585"/>
      <c r="DV24" s="586"/>
      <c r="DW24" s="589">
        <v>57</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2994469</v>
      </c>
      <c r="S25" s="596"/>
      <c r="T25" s="596"/>
      <c r="U25" s="596"/>
      <c r="V25" s="596"/>
      <c r="W25" s="596"/>
      <c r="X25" s="596"/>
      <c r="Y25" s="597"/>
      <c r="Z25" s="598">
        <v>14.9</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2917889</v>
      </c>
      <c r="CS25" s="615"/>
      <c r="CT25" s="615"/>
      <c r="CU25" s="615"/>
      <c r="CV25" s="615"/>
      <c r="CW25" s="615"/>
      <c r="CX25" s="615"/>
      <c r="CY25" s="616"/>
      <c r="CZ25" s="629">
        <v>15.7</v>
      </c>
      <c r="DA25" s="630"/>
      <c r="DB25" s="630"/>
      <c r="DC25" s="631"/>
      <c r="DD25" s="604">
        <v>2799673</v>
      </c>
      <c r="DE25" s="615"/>
      <c r="DF25" s="615"/>
      <c r="DG25" s="615"/>
      <c r="DH25" s="615"/>
      <c r="DI25" s="615"/>
      <c r="DJ25" s="615"/>
      <c r="DK25" s="616"/>
      <c r="DL25" s="604">
        <v>2798803</v>
      </c>
      <c r="DM25" s="615"/>
      <c r="DN25" s="615"/>
      <c r="DO25" s="615"/>
      <c r="DP25" s="615"/>
      <c r="DQ25" s="615"/>
      <c r="DR25" s="615"/>
      <c r="DS25" s="615"/>
      <c r="DT25" s="615"/>
      <c r="DU25" s="615"/>
      <c r="DV25" s="616"/>
      <c r="DW25" s="600">
        <v>26.4</v>
      </c>
      <c r="DX25" s="627"/>
      <c r="DY25" s="627"/>
      <c r="DZ25" s="627"/>
      <c r="EA25" s="627"/>
      <c r="EB25" s="627"/>
      <c r="EC25" s="628"/>
    </row>
    <row r="26" spans="2:133" ht="11.25" customHeight="1" x14ac:dyDescent="0.15">
      <c r="B26" s="632" t="s">
        <v>278</v>
      </c>
      <c r="C26" s="633"/>
      <c r="D26" s="633"/>
      <c r="E26" s="633"/>
      <c r="F26" s="633"/>
      <c r="G26" s="633"/>
      <c r="H26" s="633"/>
      <c r="I26" s="633"/>
      <c r="J26" s="633"/>
      <c r="K26" s="633"/>
      <c r="L26" s="633"/>
      <c r="M26" s="633"/>
      <c r="N26" s="633"/>
      <c r="O26" s="633"/>
      <c r="P26" s="633"/>
      <c r="Q26" s="634"/>
      <c r="R26" s="595">
        <v>9236</v>
      </c>
      <c r="S26" s="596"/>
      <c r="T26" s="596"/>
      <c r="U26" s="596"/>
      <c r="V26" s="596"/>
      <c r="W26" s="596"/>
      <c r="X26" s="596"/>
      <c r="Y26" s="597"/>
      <c r="Z26" s="598">
        <v>0</v>
      </c>
      <c r="AA26" s="598"/>
      <c r="AB26" s="598"/>
      <c r="AC26" s="598"/>
      <c r="AD26" s="599">
        <v>9236</v>
      </c>
      <c r="AE26" s="599"/>
      <c r="AF26" s="599"/>
      <c r="AG26" s="599"/>
      <c r="AH26" s="599"/>
      <c r="AI26" s="599"/>
      <c r="AJ26" s="599"/>
      <c r="AK26" s="599"/>
      <c r="AL26" s="600">
        <v>0.1</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2003845</v>
      </c>
      <c r="CS26" s="596"/>
      <c r="CT26" s="596"/>
      <c r="CU26" s="596"/>
      <c r="CV26" s="596"/>
      <c r="CW26" s="596"/>
      <c r="CX26" s="596"/>
      <c r="CY26" s="597"/>
      <c r="CZ26" s="629">
        <v>10.8</v>
      </c>
      <c r="DA26" s="630"/>
      <c r="DB26" s="630"/>
      <c r="DC26" s="631"/>
      <c r="DD26" s="604">
        <v>1893766</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7"/>
      <c r="DY26" s="627"/>
      <c r="DZ26" s="627"/>
      <c r="EA26" s="627"/>
      <c r="EB26" s="627"/>
      <c r="EC26" s="628"/>
    </row>
    <row r="27" spans="2:133" ht="11.25" customHeight="1" x14ac:dyDescent="0.15">
      <c r="B27" s="592" t="s">
        <v>281</v>
      </c>
      <c r="C27" s="593"/>
      <c r="D27" s="593"/>
      <c r="E27" s="593"/>
      <c r="F27" s="593"/>
      <c r="G27" s="593"/>
      <c r="H27" s="593"/>
      <c r="I27" s="593"/>
      <c r="J27" s="593"/>
      <c r="K27" s="593"/>
      <c r="L27" s="593"/>
      <c r="M27" s="593"/>
      <c r="N27" s="593"/>
      <c r="O27" s="593"/>
      <c r="P27" s="593"/>
      <c r="Q27" s="594"/>
      <c r="R27" s="595">
        <v>1700362</v>
      </c>
      <c r="S27" s="596"/>
      <c r="T27" s="596"/>
      <c r="U27" s="596"/>
      <c r="V27" s="596"/>
      <c r="W27" s="596"/>
      <c r="X27" s="596"/>
      <c r="Y27" s="597"/>
      <c r="Z27" s="598">
        <v>8.5</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3971912</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3735777</v>
      </c>
      <c r="CS27" s="615"/>
      <c r="CT27" s="615"/>
      <c r="CU27" s="615"/>
      <c r="CV27" s="615"/>
      <c r="CW27" s="615"/>
      <c r="CX27" s="615"/>
      <c r="CY27" s="616"/>
      <c r="CZ27" s="629">
        <v>20.100000000000001</v>
      </c>
      <c r="DA27" s="630"/>
      <c r="DB27" s="630"/>
      <c r="DC27" s="631"/>
      <c r="DD27" s="604">
        <v>1142657</v>
      </c>
      <c r="DE27" s="615"/>
      <c r="DF27" s="615"/>
      <c r="DG27" s="615"/>
      <c r="DH27" s="615"/>
      <c r="DI27" s="615"/>
      <c r="DJ27" s="615"/>
      <c r="DK27" s="616"/>
      <c r="DL27" s="604">
        <v>1141340</v>
      </c>
      <c r="DM27" s="615"/>
      <c r="DN27" s="615"/>
      <c r="DO27" s="615"/>
      <c r="DP27" s="615"/>
      <c r="DQ27" s="615"/>
      <c r="DR27" s="615"/>
      <c r="DS27" s="615"/>
      <c r="DT27" s="615"/>
      <c r="DU27" s="615"/>
      <c r="DV27" s="616"/>
      <c r="DW27" s="600">
        <v>10.8</v>
      </c>
      <c r="DX27" s="627"/>
      <c r="DY27" s="627"/>
      <c r="DZ27" s="627"/>
      <c r="EA27" s="627"/>
      <c r="EB27" s="627"/>
      <c r="EC27" s="628"/>
    </row>
    <row r="28" spans="2:133" ht="11.25" customHeight="1" x14ac:dyDescent="0.15">
      <c r="B28" s="592" t="s">
        <v>284</v>
      </c>
      <c r="C28" s="593"/>
      <c r="D28" s="593"/>
      <c r="E28" s="593"/>
      <c r="F28" s="593"/>
      <c r="G28" s="593"/>
      <c r="H28" s="593"/>
      <c r="I28" s="593"/>
      <c r="J28" s="593"/>
      <c r="K28" s="593"/>
      <c r="L28" s="593"/>
      <c r="M28" s="593"/>
      <c r="N28" s="593"/>
      <c r="O28" s="593"/>
      <c r="P28" s="593"/>
      <c r="Q28" s="594"/>
      <c r="R28" s="595">
        <v>34357</v>
      </c>
      <c r="S28" s="596"/>
      <c r="T28" s="596"/>
      <c r="U28" s="596"/>
      <c r="V28" s="596"/>
      <c r="W28" s="596"/>
      <c r="X28" s="596"/>
      <c r="Y28" s="597"/>
      <c r="Z28" s="598">
        <v>0.2</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2172732</v>
      </c>
      <c r="CS28" s="596"/>
      <c r="CT28" s="596"/>
      <c r="CU28" s="596"/>
      <c r="CV28" s="596"/>
      <c r="CW28" s="596"/>
      <c r="CX28" s="596"/>
      <c r="CY28" s="597"/>
      <c r="CZ28" s="629">
        <v>11.7</v>
      </c>
      <c r="DA28" s="630"/>
      <c r="DB28" s="630"/>
      <c r="DC28" s="631"/>
      <c r="DD28" s="604">
        <v>2106201</v>
      </c>
      <c r="DE28" s="596"/>
      <c r="DF28" s="596"/>
      <c r="DG28" s="596"/>
      <c r="DH28" s="596"/>
      <c r="DI28" s="596"/>
      <c r="DJ28" s="596"/>
      <c r="DK28" s="597"/>
      <c r="DL28" s="604">
        <v>2106201</v>
      </c>
      <c r="DM28" s="596"/>
      <c r="DN28" s="596"/>
      <c r="DO28" s="596"/>
      <c r="DP28" s="596"/>
      <c r="DQ28" s="596"/>
      <c r="DR28" s="596"/>
      <c r="DS28" s="596"/>
      <c r="DT28" s="596"/>
      <c r="DU28" s="596"/>
      <c r="DV28" s="597"/>
      <c r="DW28" s="600">
        <v>19.8</v>
      </c>
      <c r="DX28" s="627"/>
      <c r="DY28" s="627"/>
      <c r="DZ28" s="627"/>
      <c r="EA28" s="627"/>
      <c r="EB28" s="627"/>
      <c r="EC28" s="628"/>
    </row>
    <row r="29" spans="2:133" ht="11.25" customHeight="1" x14ac:dyDescent="0.15">
      <c r="B29" s="592" t="s">
        <v>286</v>
      </c>
      <c r="C29" s="593"/>
      <c r="D29" s="593"/>
      <c r="E29" s="593"/>
      <c r="F29" s="593"/>
      <c r="G29" s="593"/>
      <c r="H29" s="593"/>
      <c r="I29" s="593"/>
      <c r="J29" s="593"/>
      <c r="K29" s="593"/>
      <c r="L29" s="593"/>
      <c r="M29" s="593"/>
      <c r="N29" s="593"/>
      <c r="O29" s="593"/>
      <c r="P29" s="593"/>
      <c r="Q29" s="594"/>
      <c r="R29" s="595">
        <v>135247</v>
      </c>
      <c r="S29" s="596"/>
      <c r="T29" s="596"/>
      <c r="U29" s="596"/>
      <c r="V29" s="596"/>
      <c r="W29" s="596"/>
      <c r="X29" s="596"/>
      <c r="Y29" s="597"/>
      <c r="Z29" s="598">
        <v>0.7</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2172732</v>
      </c>
      <c r="CS29" s="615"/>
      <c r="CT29" s="615"/>
      <c r="CU29" s="615"/>
      <c r="CV29" s="615"/>
      <c r="CW29" s="615"/>
      <c r="CX29" s="615"/>
      <c r="CY29" s="616"/>
      <c r="CZ29" s="629">
        <v>11.7</v>
      </c>
      <c r="DA29" s="630"/>
      <c r="DB29" s="630"/>
      <c r="DC29" s="631"/>
      <c r="DD29" s="604">
        <v>2106201</v>
      </c>
      <c r="DE29" s="615"/>
      <c r="DF29" s="615"/>
      <c r="DG29" s="615"/>
      <c r="DH29" s="615"/>
      <c r="DI29" s="615"/>
      <c r="DJ29" s="615"/>
      <c r="DK29" s="616"/>
      <c r="DL29" s="604">
        <v>2106201</v>
      </c>
      <c r="DM29" s="615"/>
      <c r="DN29" s="615"/>
      <c r="DO29" s="615"/>
      <c r="DP29" s="615"/>
      <c r="DQ29" s="615"/>
      <c r="DR29" s="615"/>
      <c r="DS29" s="615"/>
      <c r="DT29" s="615"/>
      <c r="DU29" s="615"/>
      <c r="DV29" s="616"/>
      <c r="DW29" s="600">
        <v>19.8</v>
      </c>
      <c r="DX29" s="627"/>
      <c r="DY29" s="627"/>
      <c r="DZ29" s="627"/>
      <c r="EA29" s="627"/>
      <c r="EB29" s="627"/>
      <c r="EC29" s="628"/>
    </row>
    <row r="30" spans="2:133" ht="11.25" customHeight="1" x14ac:dyDescent="0.15">
      <c r="B30" s="592" t="s">
        <v>290</v>
      </c>
      <c r="C30" s="593"/>
      <c r="D30" s="593"/>
      <c r="E30" s="593"/>
      <c r="F30" s="593"/>
      <c r="G30" s="593"/>
      <c r="H30" s="593"/>
      <c r="I30" s="593"/>
      <c r="J30" s="593"/>
      <c r="K30" s="593"/>
      <c r="L30" s="593"/>
      <c r="M30" s="593"/>
      <c r="N30" s="593"/>
      <c r="O30" s="593"/>
      <c r="P30" s="593"/>
      <c r="Q30" s="594"/>
      <c r="R30" s="595">
        <v>1201680</v>
      </c>
      <c r="S30" s="596"/>
      <c r="T30" s="596"/>
      <c r="U30" s="596"/>
      <c r="V30" s="596"/>
      <c r="W30" s="596"/>
      <c r="X30" s="596"/>
      <c r="Y30" s="597"/>
      <c r="Z30" s="598">
        <v>6</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98.7</v>
      </c>
      <c r="BH30" s="654"/>
      <c r="BI30" s="654"/>
      <c r="BJ30" s="654"/>
      <c r="BK30" s="654"/>
      <c r="BL30" s="654"/>
      <c r="BM30" s="590">
        <v>94.7</v>
      </c>
      <c r="BN30" s="654"/>
      <c r="BO30" s="654"/>
      <c r="BP30" s="654"/>
      <c r="BQ30" s="655"/>
      <c r="BR30" s="653">
        <v>98.6</v>
      </c>
      <c r="BS30" s="654"/>
      <c r="BT30" s="654"/>
      <c r="BU30" s="654"/>
      <c r="BV30" s="654"/>
      <c r="BW30" s="654"/>
      <c r="BX30" s="590">
        <v>94.1</v>
      </c>
      <c r="BY30" s="654"/>
      <c r="BZ30" s="654"/>
      <c r="CA30" s="654"/>
      <c r="CB30" s="655"/>
      <c r="CD30" s="658"/>
      <c r="CE30" s="659"/>
      <c r="CF30" s="609" t="s">
        <v>293</v>
      </c>
      <c r="CG30" s="610"/>
      <c r="CH30" s="610"/>
      <c r="CI30" s="610"/>
      <c r="CJ30" s="610"/>
      <c r="CK30" s="610"/>
      <c r="CL30" s="610"/>
      <c r="CM30" s="610"/>
      <c r="CN30" s="610"/>
      <c r="CO30" s="610"/>
      <c r="CP30" s="610"/>
      <c r="CQ30" s="611"/>
      <c r="CR30" s="595">
        <v>1990237</v>
      </c>
      <c r="CS30" s="596"/>
      <c r="CT30" s="596"/>
      <c r="CU30" s="596"/>
      <c r="CV30" s="596"/>
      <c r="CW30" s="596"/>
      <c r="CX30" s="596"/>
      <c r="CY30" s="597"/>
      <c r="CZ30" s="629">
        <v>10.7</v>
      </c>
      <c r="DA30" s="630"/>
      <c r="DB30" s="630"/>
      <c r="DC30" s="631"/>
      <c r="DD30" s="604">
        <v>1929295</v>
      </c>
      <c r="DE30" s="596"/>
      <c r="DF30" s="596"/>
      <c r="DG30" s="596"/>
      <c r="DH30" s="596"/>
      <c r="DI30" s="596"/>
      <c r="DJ30" s="596"/>
      <c r="DK30" s="597"/>
      <c r="DL30" s="604">
        <v>1929295</v>
      </c>
      <c r="DM30" s="596"/>
      <c r="DN30" s="596"/>
      <c r="DO30" s="596"/>
      <c r="DP30" s="596"/>
      <c r="DQ30" s="596"/>
      <c r="DR30" s="596"/>
      <c r="DS30" s="596"/>
      <c r="DT30" s="596"/>
      <c r="DU30" s="596"/>
      <c r="DV30" s="597"/>
      <c r="DW30" s="600">
        <v>18.2</v>
      </c>
      <c r="DX30" s="627"/>
      <c r="DY30" s="627"/>
      <c r="DZ30" s="627"/>
      <c r="EA30" s="627"/>
      <c r="EB30" s="627"/>
      <c r="EC30" s="628"/>
    </row>
    <row r="31" spans="2:133" ht="11.25" customHeight="1" x14ac:dyDescent="0.15">
      <c r="B31" s="592" t="s">
        <v>294</v>
      </c>
      <c r="C31" s="593"/>
      <c r="D31" s="593"/>
      <c r="E31" s="593"/>
      <c r="F31" s="593"/>
      <c r="G31" s="593"/>
      <c r="H31" s="593"/>
      <c r="I31" s="593"/>
      <c r="J31" s="593"/>
      <c r="K31" s="593"/>
      <c r="L31" s="593"/>
      <c r="M31" s="593"/>
      <c r="N31" s="593"/>
      <c r="O31" s="593"/>
      <c r="P31" s="593"/>
      <c r="Q31" s="594"/>
      <c r="R31" s="595">
        <v>499020</v>
      </c>
      <c r="S31" s="596"/>
      <c r="T31" s="596"/>
      <c r="U31" s="596"/>
      <c r="V31" s="596"/>
      <c r="W31" s="596"/>
      <c r="X31" s="596"/>
      <c r="Y31" s="597"/>
      <c r="Z31" s="598">
        <v>2.5</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98.6</v>
      </c>
      <c r="BH31" s="615"/>
      <c r="BI31" s="615"/>
      <c r="BJ31" s="615"/>
      <c r="BK31" s="615"/>
      <c r="BL31" s="615"/>
      <c r="BM31" s="601">
        <v>93.6</v>
      </c>
      <c r="BN31" s="651"/>
      <c r="BO31" s="651"/>
      <c r="BP31" s="651"/>
      <c r="BQ31" s="652"/>
      <c r="BR31" s="650">
        <v>98.3</v>
      </c>
      <c r="BS31" s="615"/>
      <c r="BT31" s="615"/>
      <c r="BU31" s="615"/>
      <c r="BV31" s="615"/>
      <c r="BW31" s="615"/>
      <c r="BX31" s="601">
        <v>92.5</v>
      </c>
      <c r="BY31" s="651"/>
      <c r="BZ31" s="651"/>
      <c r="CA31" s="651"/>
      <c r="CB31" s="652"/>
      <c r="CD31" s="658"/>
      <c r="CE31" s="659"/>
      <c r="CF31" s="609" t="s">
        <v>297</v>
      </c>
      <c r="CG31" s="610"/>
      <c r="CH31" s="610"/>
      <c r="CI31" s="610"/>
      <c r="CJ31" s="610"/>
      <c r="CK31" s="610"/>
      <c r="CL31" s="610"/>
      <c r="CM31" s="610"/>
      <c r="CN31" s="610"/>
      <c r="CO31" s="610"/>
      <c r="CP31" s="610"/>
      <c r="CQ31" s="611"/>
      <c r="CR31" s="595">
        <v>182495</v>
      </c>
      <c r="CS31" s="615"/>
      <c r="CT31" s="615"/>
      <c r="CU31" s="615"/>
      <c r="CV31" s="615"/>
      <c r="CW31" s="615"/>
      <c r="CX31" s="615"/>
      <c r="CY31" s="616"/>
      <c r="CZ31" s="629">
        <v>1</v>
      </c>
      <c r="DA31" s="630"/>
      <c r="DB31" s="630"/>
      <c r="DC31" s="631"/>
      <c r="DD31" s="604">
        <v>176906</v>
      </c>
      <c r="DE31" s="615"/>
      <c r="DF31" s="615"/>
      <c r="DG31" s="615"/>
      <c r="DH31" s="615"/>
      <c r="DI31" s="615"/>
      <c r="DJ31" s="615"/>
      <c r="DK31" s="616"/>
      <c r="DL31" s="604">
        <v>176906</v>
      </c>
      <c r="DM31" s="615"/>
      <c r="DN31" s="615"/>
      <c r="DO31" s="615"/>
      <c r="DP31" s="615"/>
      <c r="DQ31" s="615"/>
      <c r="DR31" s="615"/>
      <c r="DS31" s="615"/>
      <c r="DT31" s="615"/>
      <c r="DU31" s="615"/>
      <c r="DV31" s="616"/>
      <c r="DW31" s="600">
        <v>1.7</v>
      </c>
      <c r="DX31" s="627"/>
      <c r="DY31" s="627"/>
      <c r="DZ31" s="627"/>
      <c r="EA31" s="627"/>
      <c r="EB31" s="627"/>
      <c r="EC31" s="628"/>
    </row>
    <row r="32" spans="2:133" ht="11.25" customHeight="1" x14ac:dyDescent="0.15">
      <c r="B32" s="592" t="s">
        <v>298</v>
      </c>
      <c r="C32" s="593"/>
      <c r="D32" s="593"/>
      <c r="E32" s="593"/>
      <c r="F32" s="593"/>
      <c r="G32" s="593"/>
      <c r="H32" s="593"/>
      <c r="I32" s="593"/>
      <c r="J32" s="593"/>
      <c r="K32" s="593"/>
      <c r="L32" s="593"/>
      <c r="M32" s="593"/>
      <c r="N32" s="593"/>
      <c r="O32" s="593"/>
      <c r="P32" s="593"/>
      <c r="Q32" s="594"/>
      <c r="R32" s="595">
        <v>131144</v>
      </c>
      <c r="S32" s="596"/>
      <c r="T32" s="596"/>
      <c r="U32" s="596"/>
      <c r="V32" s="596"/>
      <c r="W32" s="596"/>
      <c r="X32" s="596"/>
      <c r="Y32" s="597"/>
      <c r="Z32" s="598">
        <v>0.7</v>
      </c>
      <c r="AA32" s="598"/>
      <c r="AB32" s="598"/>
      <c r="AC32" s="598"/>
      <c r="AD32" s="599">
        <v>690</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98.7</v>
      </c>
      <c r="BH32" s="663"/>
      <c r="BI32" s="663"/>
      <c r="BJ32" s="663"/>
      <c r="BK32" s="663"/>
      <c r="BL32" s="663"/>
      <c r="BM32" s="664">
        <v>94.8</v>
      </c>
      <c r="BN32" s="663"/>
      <c r="BO32" s="663"/>
      <c r="BP32" s="663"/>
      <c r="BQ32" s="665"/>
      <c r="BR32" s="662">
        <v>98.6</v>
      </c>
      <c r="BS32" s="663"/>
      <c r="BT32" s="663"/>
      <c r="BU32" s="663"/>
      <c r="BV32" s="663"/>
      <c r="BW32" s="663"/>
      <c r="BX32" s="664">
        <v>94.4</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7"/>
      <c r="DY32" s="627"/>
      <c r="DZ32" s="627"/>
      <c r="EA32" s="627"/>
      <c r="EB32" s="627"/>
      <c r="EC32" s="628"/>
    </row>
    <row r="33" spans="2:133" ht="11.25" customHeight="1" x14ac:dyDescent="0.15">
      <c r="B33" s="592" t="s">
        <v>301</v>
      </c>
      <c r="C33" s="593"/>
      <c r="D33" s="593"/>
      <c r="E33" s="593"/>
      <c r="F33" s="593"/>
      <c r="G33" s="593"/>
      <c r="H33" s="593"/>
      <c r="I33" s="593"/>
      <c r="J33" s="593"/>
      <c r="K33" s="593"/>
      <c r="L33" s="593"/>
      <c r="M33" s="593"/>
      <c r="N33" s="593"/>
      <c r="O33" s="593"/>
      <c r="P33" s="593"/>
      <c r="Q33" s="594"/>
      <c r="R33" s="595">
        <v>2125471</v>
      </c>
      <c r="S33" s="596"/>
      <c r="T33" s="596"/>
      <c r="U33" s="596"/>
      <c r="V33" s="596"/>
      <c r="W33" s="596"/>
      <c r="X33" s="596"/>
      <c r="Y33" s="597"/>
      <c r="Z33" s="598">
        <v>10.6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5885114</v>
      </c>
      <c r="CS33" s="615"/>
      <c r="CT33" s="615"/>
      <c r="CU33" s="615"/>
      <c r="CV33" s="615"/>
      <c r="CW33" s="615"/>
      <c r="CX33" s="615"/>
      <c r="CY33" s="616"/>
      <c r="CZ33" s="629">
        <v>31.7</v>
      </c>
      <c r="DA33" s="630"/>
      <c r="DB33" s="630"/>
      <c r="DC33" s="631"/>
      <c r="DD33" s="604">
        <v>4601850</v>
      </c>
      <c r="DE33" s="615"/>
      <c r="DF33" s="615"/>
      <c r="DG33" s="615"/>
      <c r="DH33" s="615"/>
      <c r="DI33" s="615"/>
      <c r="DJ33" s="615"/>
      <c r="DK33" s="616"/>
      <c r="DL33" s="604">
        <v>4068800</v>
      </c>
      <c r="DM33" s="615"/>
      <c r="DN33" s="615"/>
      <c r="DO33" s="615"/>
      <c r="DP33" s="615"/>
      <c r="DQ33" s="615"/>
      <c r="DR33" s="615"/>
      <c r="DS33" s="615"/>
      <c r="DT33" s="615"/>
      <c r="DU33" s="615"/>
      <c r="DV33" s="616"/>
      <c r="DW33" s="600">
        <v>38.299999999999997</v>
      </c>
      <c r="DX33" s="627"/>
      <c r="DY33" s="627"/>
      <c r="DZ33" s="627"/>
      <c r="EA33" s="627"/>
      <c r="EB33" s="627"/>
      <c r="EC33" s="628"/>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2056843</v>
      </c>
      <c r="CS34" s="596"/>
      <c r="CT34" s="596"/>
      <c r="CU34" s="596"/>
      <c r="CV34" s="596"/>
      <c r="CW34" s="596"/>
      <c r="CX34" s="596"/>
      <c r="CY34" s="597"/>
      <c r="CZ34" s="629">
        <v>11.1</v>
      </c>
      <c r="DA34" s="630"/>
      <c r="DB34" s="630"/>
      <c r="DC34" s="631"/>
      <c r="DD34" s="604">
        <v>1716744</v>
      </c>
      <c r="DE34" s="596"/>
      <c r="DF34" s="596"/>
      <c r="DG34" s="596"/>
      <c r="DH34" s="596"/>
      <c r="DI34" s="596"/>
      <c r="DJ34" s="596"/>
      <c r="DK34" s="597"/>
      <c r="DL34" s="604">
        <v>1558798</v>
      </c>
      <c r="DM34" s="596"/>
      <c r="DN34" s="596"/>
      <c r="DO34" s="596"/>
      <c r="DP34" s="596"/>
      <c r="DQ34" s="596"/>
      <c r="DR34" s="596"/>
      <c r="DS34" s="596"/>
      <c r="DT34" s="596"/>
      <c r="DU34" s="596"/>
      <c r="DV34" s="597"/>
      <c r="DW34" s="600">
        <v>14.7</v>
      </c>
      <c r="DX34" s="627"/>
      <c r="DY34" s="627"/>
      <c r="DZ34" s="627"/>
      <c r="EA34" s="627"/>
      <c r="EB34" s="627"/>
      <c r="EC34" s="628"/>
    </row>
    <row r="35" spans="2:133" ht="11.25" customHeight="1" x14ac:dyDescent="0.15">
      <c r="B35" s="592" t="s">
        <v>307</v>
      </c>
      <c r="C35" s="593"/>
      <c r="D35" s="593"/>
      <c r="E35" s="593"/>
      <c r="F35" s="593"/>
      <c r="G35" s="593"/>
      <c r="H35" s="593"/>
      <c r="I35" s="593"/>
      <c r="J35" s="593"/>
      <c r="K35" s="593"/>
      <c r="L35" s="593"/>
      <c r="M35" s="593"/>
      <c r="N35" s="593"/>
      <c r="O35" s="593"/>
      <c r="P35" s="593"/>
      <c r="Q35" s="594"/>
      <c r="R35" s="595">
        <v>545571</v>
      </c>
      <c r="S35" s="596"/>
      <c r="T35" s="596"/>
      <c r="U35" s="596"/>
      <c r="V35" s="596"/>
      <c r="W35" s="596"/>
      <c r="X35" s="596"/>
      <c r="Y35" s="597"/>
      <c r="Z35" s="598">
        <v>2.7</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1870471</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79927</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59130</v>
      </c>
      <c r="CS35" s="615"/>
      <c r="CT35" s="615"/>
      <c r="CU35" s="615"/>
      <c r="CV35" s="615"/>
      <c r="CW35" s="615"/>
      <c r="CX35" s="615"/>
      <c r="CY35" s="616"/>
      <c r="CZ35" s="629">
        <v>0.3</v>
      </c>
      <c r="DA35" s="630"/>
      <c r="DB35" s="630"/>
      <c r="DC35" s="631"/>
      <c r="DD35" s="604">
        <v>45535</v>
      </c>
      <c r="DE35" s="615"/>
      <c r="DF35" s="615"/>
      <c r="DG35" s="615"/>
      <c r="DH35" s="615"/>
      <c r="DI35" s="615"/>
      <c r="DJ35" s="615"/>
      <c r="DK35" s="616"/>
      <c r="DL35" s="604">
        <v>41587</v>
      </c>
      <c r="DM35" s="615"/>
      <c r="DN35" s="615"/>
      <c r="DO35" s="615"/>
      <c r="DP35" s="615"/>
      <c r="DQ35" s="615"/>
      <c r="DR35" s="615"/>
      <c r="DS35" s="615"/>
      <c r="DT35" s="615"/>
      <c r="DU35" s="615"/>
      <c r="DV35" s="616"/>
      <c r="DW35" s="600">
        <v>0.4</v>
      </c>
      <c r="DX35" s="627"/>
      <c r="DY35" s="627"/>
      <c r="DZ35" s="627"/>
      <c r="EA35" s="627"/>
      <c r="EB35" s="627"/>
      <c r="EC35" s="628"/>
    </row>
    <row r="36" spans="2:133" ht="11.25" customHeight="1" x14ac:dyDescent="0.15">
      <c r="B36" s="638" t="s">
        <v>311</v>
      </c>
      <c r="C36" s="639"/>
      <c r="D36" s="639"/>
      <c r="E36" s="639"/>
      <c r="F36" s="639"/>
      <c r="G36" s="639"/>
      <c r="H36" s="639"/>
      <c r="I36" s="639"/>
      <c r="J36" s="639"/>
      <c r="K36" s="639"/>
      <c r="L36" s="639"/>
      <c r="M36" s="639"/>
      <c r="N36" s="639"/>
      <c r="O36" s="639"/>
      <c r="P36" s="639"/>
      <c r="Q36" s="640"/>
      <c r="R36" s="667">
        <v>20088759</v>
      </c>
      <c r="S36" s="668"/>
      <c r="T36" s="668"/>
      <c r="U36" s="668"/>
      <c r="V36" s="668"/>
      <c r="W36" s="668"/>
      <c r="X36" s="668"/>
      <c r="Y36" s="669"/>
      <c r="Z36" s="670">
        <v>100</v>
      </c>
      <c r="AA36" s="670"/>
      <c r="AB36" s="670"/>
      <c r="AC36" s="670"/>
      <c r="AD36" s="671">
        <v>10066357</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73909</v>
      </c>
      <c r="BA36" s="596"/>
      <c r="BB36" s="596"/>
      <c r="BC36" s="596"/>
      <c r="BD36" s="615"/>
      <c r="BE36" s="615"/>
      <c r="BF36" s="652"/>
      <c r="BG36" s="609" t="s">
        <v>313</v>
      </c>
      <c r="BH36" s="610"/>
      <c r="BI36" s="610"/>
      <c r="BJ36" s="610"/>
      <c r="BK36" s="610"/>
      <c r="BL36" s="610"/>
      <c r="BM36" s="610"/>
      <c r="BN36" s="610"/>
      <c r="BO36" s="610"/>
      <c r="BP36" s="610"/>
      <c r="BQ36" s="610"/>
      <c r="BR36" s="610"/>
      <c r="BS36" s="610"/>
      <c r="BT36" s="610"/>
      <c r="BU36" s="611"/>
      <c r="BV36" s="595">
        <v>-21018</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1827197</v>
      </c>
      <c r="CS36" s="596"/>
      <c r="CT36" s="596"/>
      <c r="CU36" s="596"/>
      <c r="CV36" s="596"/>
      <c r="CW36" s="596"/>
      <c r="CX36" s="596"/>
      <c r="CY36" s="597"/>
      <c r="CZ36" s="629">
        <v>9.8000000000000007</v>
      </c>
      <c r="DA36" s="630"/>
      <c r="DB36" s="630"/>
      <c r="DC36" s="631"/>
      <c r="DD36" s="604">
        <v>1174140</v>
      </c>
      <c r="DE36" s="596"/>
      <c r="DF36" s="596"/>
      <c r="DG36" s="596"/>
      <c r="DH36" s="596"/>
      <c r="DI36" s="596"/>
      <c r="DJ36" s="596"/>
      <c r="DK36" s="597"/>
      <c r="DL36" s="604">
        <v>1021216</v>
      </c>
      <c r="DM36" s="596"/>
      <c r="DN36" s="596"/>
      <c r="DO36" s="596"/>
      <c r="DP36" s="596"/>
      <c r="DQ36" s="596"/>
      <c r="DR36" s="596"/>
      <c r="DS36" s="596"/>
      <c r="DT36" s="596"/>
      <c r="DU36" s="596"/>
      <c r="DV36" s="597"/>
      <c r="DW36" s="600">
        <v>9.6</v>
      </c>
      <c r="DX36" s="627"/>
      <c r="DY36" s="627"/>
      <c r="DZ36" s="627"/>
      <c r="EA36" s="627"/>
      <c r="EB36" s="627"/>
      <c r="EC36" s="628"/>
    </row>
    <row r="37" spans="2:133" ht="11.25" customHeight="1" x14ac:dyDescent="0.15">
      <c r="AQ37" s="674" t="s">
        <v>315</v>
      </c>
      <c r="AR37" s="675"/>
      <c r="AS37" s="675"/>
      <c r="AT37" s="675"/>
      <c r="AU37" s="675"/>
      <c r="AV37" s="675"/>
      <c r="AW37" s="675"/>
      <c r="AX37" s="675"/>
      <c r="AY37" s="676"/>
      <c r="AZ37" s="595">
        <v>49419</v>
      </c>
      <c r="BA37" s="596"/>
      <c r="BB37" s="596"/>
      <c r="BC37" s="596"/>
      <c r="BD37" s="615"/>
      <c r="BE37" s="615"/>
      <c r="BF37" s="652"/>
      <c r="BG37" s="609" t="s">
        <v>316</v>
      </c>
      <c r="BH37" s="610"/>
      <c r="BI37" s="610"/>
      <c r="BJ37" s="610"/>
      <c r="BK37" s="610"/>
      <c r="BL37" s="610"/>
      <c r="BM37" s="610"/>
      <c r="BN37" s="610"/>
      <c r="BO37" s="610"/>
      <c r="BP37" s="610"/>
      <c r="BQ37" s="610"/>
      <c r="BR37" s="610"/>
      <c r="BS37" s="610"/>
      <c r="BT37" s="610"/>
      <c r="BU37" s="611"/>
      <c r="BV37" s="595">
        <v>4949</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525905</v>
      </c>
      <c r="CS37" s="615"/>
      <c r="CT37" s="615"/>
      <c r="CU37" s="615"/>
      <c r="CV37" s="615"/>
      <c r="CW37" s="615"/>
      <c r="CX37" s="615"/>
      <c r="CY37" s="616"/>
      <c r="CZ37" s="629">
        <v>2.8</v>
      </c>
      <c r="DA37" s="630"/>
      <c r="DB37" s="630"/>
      <c r="DC37" s="631"/>
      <c r="DD37" s="604">
        <v>525905</v>
      </c>
      <c r="DE37" s="615"/>
      <c r="DF37" s="615"/>
      <c r="DG37" s="615"/>
      <c r="DH37" s="615"/>
      <c r="DI37" s="615"/>
      <c r="DJ37" s="615"/>
      <c r="DK37" s="616"/>
      <c r="DL37" s="604">
        <v>525905</v>
      </c>
      <c r="DM37" s="615"/>
      <c r="DN37" s="615"/>
      <c r="DO37" s="615"/>
      <c r="DP37" s="615"/>
      <c r="DQ37" s="615"/>
      <c r="DR37" s="615"/>
      <c r="DS37" s="615"/>
      <c r="DT37" s="615"/>
      <c r="DU37" s="615"/>
      <c r="DV37" s="616"/>
      <c r="DW37" s="600">
        <v>5</v>
      </c>
      <c r="DX37" s="627"/>
      <c r="DY37" s="627"/>
      <c r="DZ37" s="627"/>
      <c r="EA37" s="627"/>
      <c r="EB37" s="627"/>
      <c r="EC37" s="628"/>
    </row>
    <row r="38" spans="2:133" ht="11.25" customHeight="1" x14ac:dyDescent="0.15">
      <c r="AQ38" s="674" t="s">
        <v>318</v>
      </c>
      <c r="AR38" s="675"/>
      <c r="AS38" s="675"/>
      <c r="AT38" s="675"/>
      <c r="AU38" s="675"/>
      <c r="AV38" s="675"/>
      <c r="AW38" s="675"/>
      <c r="AX38" s="675"/>
      <c r="AY38" s="676"/>
      <c r="AZ38" s="595">
        <v>48456</v>
      </c>
      <c r="BA38" s="596"/>
      <c r="BB38" s="596"/>
      <c r="BC38" s="596"/>
      <c r="BD38" s="615"/>
      <c r="BE38" s="615"/>
      <c r="BF38" s="652"/>
      <c r="BG38" s="609" t="s">
        <v>319</v>
      </c>
      <c r="BH38" s="610"/>
      <c r="BI38" s="610"/>
      <c r="BJ38" s="610"/>
      <c r="BK38" s="610"/>
      <c r="BL38" s="610"/>
      <c r="BM38" s="610"/>
      <c r="BN38" s="610"/>
      <c r="BO38" s="610"/>
      <c r="BP38" s="610"/>
      <c r="BQ38" s="610"/>
      <c r="BR38" s="610"/>
      <c r="BS38" s="610"/>
      <c r="BT38" s="610"/>
      <c r="BU38" s="611"/>
      <c r="BV38" s="595">
        <v>8031</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1822015</v>
      </c>
      <c r="CS38" s="596"/>
      <c r="CT38" s="596"/>
      <c r="CU38" s="596"/>
      <c r="CV38" s="596"/>
      <c r="CW38" s="596"/>
      <c r="CX38" s="596"/>
      <c r="CY38" s="597"/>
      <c r="CZ38" s="629">
        <v>9.8000000000000007</v>
      </c>
      <c r="DA38" s="630"/>
      <c r="DB38" s="630"/>
      <c r="DC38" s="631"/>
      <c r="DD38" s="604">
        <v>1570407</v>
      </c>
      <c r="DE38" s="596"/>
      <c r="DF38" s="596"/>
      <c r="DG38" s="596"/>
      <c r="DH38" s="596"/>
      <c r="DI38" s="596"/>
      <c r="DJ38" s="596"/>
      <c r="DK38" s="597"/>
      <c r="DL38" s="604">
        <v>1447199</v>
      </c>
      <c r="DM38" s="596"/>
      <c r="DN38" s="596"/>
      <c r="DO38" s="596"/>
      <c r="DP38" s="596"/>
      <c r="DQ38" s="596"/>
      <c r="DR38" s="596"/>
      <c r="DS38" s="596"/>
      <c r="DT38" s="596"/>
      <c r="DU38" s="596"/>
      <c r="DV38" s="597"/>
      <c r="DW38" s="600">
        <v>13.6</v>
      </c>
      <c r="DX38" s="627"/>
      <c r="DY38" s="627"/>
      <c r="DZ38" s="627"/>
      <c r="EA38" s="627"/>
      <c r="EB38" s="627"/>
      <c r="EC38" s="628"/>
    </row>
    <row r="39" spans="2:133" ht="11.25" customHeight="1" x14ac:dyDescent="0.15">
      <c r="AQ39" s="674" t="s">
        <v>321</v>
      </c>
      <c r="AR39" s="675"/>
      <c r="AS39" s="675"/>
      <c r="AT39" s="675"/>
      <c r="AU39" s="675"/>
      <c r="AV39" s="675"/>
      <c r="AW39" s="675"/>
      <c r="AX39" s="675"/>
      <c r="AY39" s="676"/>
      <c r="AZ39" s="595">
        <v>35552</v>
      </c>
      <c r="BA39" s="596"/>
      <c r="BB39" s="596"/>
      <c r="BC39" s="596"/>
      <c r="BD39" s="615"/>
      <c r="BE39" s="615"/>
      <c r="BF39" s="652"/>
      <c r="BG39" s="680" t="s">
        <v>322</v>
      </c>
      <c r="BH39" s="681"/>
      <c r="BI39" s="681"/>
      <c r="BJ39" s="681"/>
      <c r="BK39" s="681"/>
      <c r="BL39" s="189"/>
      <c r="BM39" s="610" t="s">
        <v>323</v>
      </c>
      <c r="BN39" s="610"/>
      <c r="BO39" s="610"/>
      <c r="BP39" s="610"/>
      <c r="BQ39" s="610"/>
      <c r="BR39" s="610"/>
      <c r="BS39" s="610"/>
      <c r="BT39" s="610"/>
      <c r="BU39" s="611"/>
      <c r="BV39" s="595">
        <v>85</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119879</v>
      </c>
      <c r="CS39" s="615"/>
      <c r="CT39" s="615"/>
      <c r="CU39" s="615"/>
      <c r="CV39" s="615"/>
      <c r="CW39" s="615"/>
      <c r="CX39" s="615"/>
      <c r="CY39" s="616"/>
      <c r="CZ39" s="629">
        <v>0.6</v>
      </c>
      <c r="DA39" s="630"/>
      <c r="DB39" s="630"/>
      <c r="DC39" s="631"/>
      <c r="DD39" s="604">
        <v>94974</v>
      </c>
      <c r="DE39" s="615"/>
      <c r="DF39" s="615"/>
      <c r="DG39" s="615"/>
      <c r="DH39" s="615"/>
      <c r="DI39" s="615"/>
      <c r="DJ39" s="615"/>
      <c r="DK39" s="616"/>
      <c r="DL39" s="604" t="s">
        <v>325</v>
      </c>
      <c r="DM39" s="615"/>
      <c r="DN39" s="615"/>
      <c r="DO39" s="615"/>
      <c r="DP39" s="615"/>
      <c r="DQ39" s="615"/>
      <c r="DR39" s="615"/>
      <c r="DS39" s="615"/>
      <c r="DT39" s="615"/>
      <c r="DU39" s="615"/>
      <c r="DV39" s="616"/>
      <c r="DW39" s="600" t="s">
        <v>325</v>
      </c>
      <c r="DX39" s="627"/>
      <c r="DY39" s="627"/>
      <c r="DZ39" s="627"/>
      <c r="EA39" s="627"/>
      <c r="EB39" s="627"/>
      <c r="EC39" s="62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380617</v>
      </c>
      <c r="BA40" s="596"/>
      <c r="BB40" s="596"/>
      <c r="BC40" s="596"/>
      <c r="BD40" s="615"/>
      <c r="BE40" s="615"/>
      <c r="BF40" s="652"/>
      <c r="BG40" s="680"/>
      <c r="BH40" s="681"/>
      <c r="BI40" s="681"/>
      <c r="BJ40" s="681"/>
      <c r="BK40" s="681"/>
      <c r="BL40" s="189"/>
      <c r="BM40" s="610" t="s">
        <v>327</v>
      </c>
      <c r="BN40" s="610"/>
      <c r="BO40" s="610"/>
      <c r="BP40" s="610"/>
      <c r="BQ40" s="610"/>
      <c r="BR40" s="610"/>
      <c r="BS40" s="610"/>
      <c r="BT40" s="610"/>
      <c r="BU40" s="611"/>
      <c r="BV40" s="595">
        <v>123</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50</v>
      </c>
      <c r="CS40" s="596"/>
      <c r="CT40" s="596"/>
      <c r="CU40" s="596"/>
      <c r="CV40" s="596"/>
      <c r="CW40" s="596"/>
      <c r="CX40" s="596"/>
      <c r="CY40" s="597"/>
      <c r="CZ40" s="629">
        <v>0</v>
      </c>
      <c r="DA40" s="630"/>
      <c r="DB40" s="630"/>
      <c r="DC40" s="631"/>
      <c r="DD40" s="604">
        <v>50</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7"/>
      <c r="DY40" s="627"/>
      <c r="DZ40" s="627"/>
      <c r="EA40" s="627"/>
      <c r="EB40" s="627"/>
      <c r="EC40" s="62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7" t="s">
        <v>329</v>
      </c>
      <c r="AR41" s="618"/>
      <c r="AS41" s="618"/>
      <c r="AT41" s="618"/>
      <c r="AU41" s="618"/>
      <c r="AV41" s="618"/>
      <c r="AW41" s="618"/>
      <c r="AX41" s="618"/>
      <c r="AY41" s="619"/>
      <c r="AZ41" s="667">
        <v>1282518</v>
      </c>
      <c r="BA41" s="668"/>
      <c r="BB41" s="668"/>
      <c r="BC41" s="668"/>
      <c r="BD41" s="663"/>
      <c r="BE41" s="663"/>
      <c r="BF41" s="665"/>
      <c r="BG41" s="682"/>
      <c r="BH41" s="683"/>
      <c r="BI41" s="683"/>
      <c r="BJ41" s="683"/>
      <c r="BK41" s="683"/>
      <c r="BL41" s="191"/>
      <c r="BM41" s="618" t="s">
        <v>330</v>
      </c>
      <c r="BN41" s="618"/>
      <c r="BO41" s="618"/>
      <c r="BP41" s="618"/>
      <c r="BQ41" s="618"/>
      <c r="BR41" s="618"/>
      <c r="BS41" s="618"/>
      <c r="BT41" s="618"/>
      <c r="BU41" s="619"/>
      <c r="BV41" s="667">
        <v>366</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15"/>
      <c r="CT41" s="615"/>
      <c r="CU41" s="615"/>
      <c r="CV41" s="615"/>
      <c r="CW41" s="615"/>
      <c r="CX41" s="615"/>
      <c r="CY41" s="616"/>
      <c r="CZ41" s="629" t="s">
        <v>332</v>
      </c>
      <c r="DA41" s="630"/>
      <c r="DB41" s="630"/>
      <c r="DC41" s="631"/>
      <c r="DD41" s="604" t="s">
        <v>332</v>
      </c>
      <c r="DE41" s="615"/>
      <c r="DF41" s="615"/>
      <c r="DG41" s="615"/>
      <c r="DH41" s="615"/>
      <c r="DI41" s="615"/>
      <c r="DJ41" s="615"/>
      <c r="DK41" s="616"/>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3859661</v>
      </c>
      <c r="CS42" s="596"/>
      <c r="CT42" s="596"/>
      <c r="CU42" s="596"/>
      <c r="CV42" s="596"/>
      <c r="CW42" s="596"/>
      <c r="CX42" s="596"/>
      <c r="CY42" s="597"/>
      <c r="CZ42" s="629">
        <v>20.8</v>
      </c>
      <c r="DA42" s="678"/>
      <c r="DB42" s="678"/>
      <c r="DC42" s="679"/>
      <c r="DD42" s="604">
        <v>1253821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92054</v>
      </c>
      <c r="CS43" s="615"/>
      <c r="CT43" s="615"/>
      <c r="CU43" s="615"/>
      <c r="CV43" s="615"/>
      <c r="CW43" s="615"/>
      <c r="CX43" s="615"/>
      <c r="CY43" s="616"/>
      <c r="CZ43" s="629">
        <v>0.5</v>
      </c>
      <c r="DA43" s="630"/>
      <c r="DB43" s="630"/>
      <c r="DC43" s="631"/>
      <c r="DD43" s="604">
        <v>92054</v>
      </c>
      <c r="DE43" s="615"/>
      <c r="DF43" s="615"/>
      <c r="DG43" s="615"/>
      <c r="DH43" s="615"/>
      <c r="DI43" s="615"/>
      <c r="DJ43" s="615"/>
      <c r="DK43" s="616"/>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3061500</v>
      </c>
      <c r="CS44" s="596"/>
      <c r="CT44" s="596"/>
      <c r="CU44" s="596"/>
      <c r="CV44" s="596"/>
      <c r="CW44" s="596"/>
      <c r="CX44" s="596"/>
      <c r="CY44" s="597"/>
      <c r="CZ44" s="629">
        <v>16.5</v>
      </c>
      <c r="DA44" s="678"/>
      <c r="DB44" s="678"/>
      <c r="DC44" s="679"/>
      <c r="DD44" s="604">
        <v>949174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875473</v>
      </c>
      <c r="CS45" s="615"/>
      <c r="CT45" s="615"/>
      <c r="CU45" s="615"/>
      <c r="CV45" s="615"/>
      <c r="CW45" s="615"/>
      <c r="CX45" s="615"/>
      <c r="CY45" s="616"/>
      <c r="CZ45" s="629">
        <v>4.7</v>
      </c>
      <c r="DA45" s="630"/>
      <c r="DB45" s="630"/>
      <c r="DC45" s="631"/>
      <c r="DD45" s="604">
        <v>148738</v>
      </c>
      <c r="DE45" s="615"/>
      <c r="DF45" s="615"/>
      <c r="DG45" s="615"/>
      <c r="DH45" s="615"/>
      <c r="DI45" s="615"/>
      <c r="DJ45" s="615"/>
      <c r="DK45" s="616"/>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1974548</v>
      </c>
      <c r="CS46" s="596"/>
      <c r="CT46" s="596"/>
      <c r="CU46" s="596"/>
      <c r="CV46" s="596"/>
      <c r="CW46" s="596"/>
      <c r="CX46" s="596"/>
      <c r="CY46" s="597"/>
      <c r="CZ46" s="629">
        <v>10.6</v>
      </c>
      <c r="DA46" s="678"/>
      <c r="DB46" s="678"/>
      <c r="DC46" s="679"/>
      <c r="DD46" s="604">
        <v>657798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798161</v>
      </c>
      <c r="CS47" s="615"/>
      <c r="CT47" s="615"/>
      <c r="CU47" s="615"/>
      <c r="CV47" s="615"/>
      <c r="CW47" s="615"/>
      <c r="CX47" s="615"/>
      <c r="CY47" s="616"/>
      <c r="CZ47" s="629">
        <v>4.3</v>
      </c>
      <c r="DA47" s="630"/>
      <c r="DB47" s="630"/>
      <c r="DC47" s="631"/>
      <c r="DD47" s="604">
        <v>304647</v>
      </c>
      <c r="DE47" s="615"/>
      <c r="DF47" s="615"/>
      <c r="DG47" s="615"/>
      <c r="DH47" s="615"/>
      <c r="DI47" s="615"/>
      <c r="DJ47" s="615"/>
      <c r="DK47" s="616"/>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18571173</v>
      </c>
      <c r="CS49" s="663"/>
      <c r="CT49" s="663"/>
      <c r="CU49" s="663"/>
      <c r="CV49" s="663"/>
      <c r="CW49" s="663"/>
      <c r="CX49" s="663"/>
      <c r="CY49" s="690"/>
      <c r="CZ49" s="691">
        <v>100</v>
      </c>
      <c r="DA49" s="692"/>
      <c r="DB49" s="692"/>
      <c r="DC49" s="693"/>
      <c r="DD49" s="694">
        <v>11904202</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20094</v>
      </c>
      <c r="R7" s="725"/>
      <c r="S7" s="725"/>
      <c r="T7" s="725"/>
      <c r="U7" s="725"/>
      <c r="V7" s="725">
        <v>18576</v>
      </c>
      <c r="W7" s="725"/>
      <c r="X7" s="725"/>
      <c r="Y7" s="725"/>
      <c r="Z7" s="725"/>
      <c r="AA7" s="725">
        <v>1518</v>
      </c>
      <c r="AB7" s="725"/>
      <c r="AC7" s="725"/>
      <c r="AD7" s="725"/>
      <c r="AE7" s="726"/>
      <c r="AF7" s="727">
        <v>835</v>
      </c>
      <c r="AG7" s="728"/>
      <c r="AH7" s="728"/>
      <c r="AI7" s="728"/>
      <c r="AJ7" s="729"/>
      <c r="AK7" s="764">
        <v>1202</v>
      </c>
      <c r="AL7" s="765"/>
      <c r="AM7" s="765"/>
      <c r="AN7" s="765"/>
      <c r="AO7" s="765"/>
      <c r="AP7" s="765">
        <v>22965</v>
      </c>
      <c r="AQ7" s="765"/>
      <c r="AR7" s="765"/>
      <c r="AS7" s="765"/>
      <c r="AT7" s="765"/>
      <c r="AU7" s="766" t="s">
        <v>561</v>
      </c>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550</v>
      </c>
      <c r="BT7" s="769"/>
      <c r="BU7" s="769"/>
      <c r="BV7" s="769"/>
      <c r="BW7" s="769"/>
      <c r="BX7" s="769"/>
      <c r="BY7" s="769"/>
      <c r="BZ7" s="769"/>
      <c r="CA7" s="769"/>
      <c r="CB7" s="769"/>
      <c r="CC7" s="769"/>
      <c r="CD7" s="769"/>
      <c r="CE7" s="769"/>
      <c r="CF7" s="769"/>
      <c r="CG7" s="770"/>
      <c r="CH7" s="761">
        <v>1</v>
      </c>
      <c r="CI7" s="762"/>
      <c r="CJ7" s="762"/>
      <c r="CK7" s="762"/>
      <c r="CL7" s="763"/>
      <c r="CM7" s="761">
        <v>23</v>
      </c>
      <c r="CN7" s="762"/>
      <c r="CO7" s="762"/>
      <c r="CP7" s="762"/>
      <c r="CQ7" s="763"/>
      <c r="CR7" s="761">
        <v>13</v>
      </c>
      <c r="CS7" s="762"/>
      <c r="CT7" s="762"/>
      <c r="CU7" s="762"/>
      <c r="CV7" s="763"/>
      <c r="CW7" s="761">
        <v>1</v>
      </c>
      <c r="CX7" s="762"/>
      <c r="CY7" s="762"/>
      <c r="CZ7" s="762"/>
      <c r="DA7" s="763"/>
      <c r="DB7" s="761">
        <v>18</v>
      </c>
      <c r="DC7" s="762"/>
      <c r="DD7" s="762"/>
      <c r="DE7" s="762"/>
      <c r="DF7" s="763"/>
      <c r="DG7" s="761">
        <v>67</v>
      </c>
      <c r="DH7" s="762"/>
      <c r="DI7" s="762"/>
      <c r="DJ7" s="762"/>
      <c r="DK7" s="763"/>
      <c r="DL7" s="761" t="s">
        <v>551</v>
      </c>
      <c r="DM7" s="762"/>
      <c r="DN7" s="762"/>
      <c r="DO7" s="762"/>
      <c r="DP7" s="763"/>
      <c r="DQ7" s="761" t="s">
        <v>552</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v>20094</v>
      </c>
      <c r="R23" s="784"/>
      <c r="S23" s="784"/>
      <c r="T23" s="784"/>
      <c r="U23" s="784"/>
      <c r="V23" s="784">
        <v>18576</v>
      </c>
      <c r="W23" s="784"/>
      <c r="X23" s="784"/>
      <c r="Y23" s="784"/>
      <c r="Z23" s="784"/>
      <c r="AA23" s="784">
        <v>1518</v>
      </c>
      <c r="AB23" s="784"/>
      <c r="AC23" s="784"/>
      <c r="AD23" s="784"/>
      <c r="AE23" s="785"/>
      <c r="AF23" s="786">
        <v>835</v>
      </c>
      <c r="AG23" s="784"/>
      <c r="AH23" s="784"/>
      <c r="AI23" s="784"/>
      <c r="AJ23" s="787"/>
      <c r="AK23" s="788"/>
      <c r="AL23" s="789"/>
      <c r="AM23" s="789"/>
      <c r="AN23" s="789"/>
      <c r="AO23" s="789"/>
      <c r="AP23" s="784">
        <v>22965</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4953</v>
      </c>
      <c r="R28" s="813"/>
      <c r="S28" s="813"/>
      <c r="T28" s="813"/>
      <c r="U28" s="813"/>
      <c r="V28" s="813">
        <v>4873</v>
      </c>
      <c r="W28" s="813"/>
      <c r="X28" s="813"/>
      <c r="Y28" s="813"/>
      <c r="Z28" s="813"/>
      <c r="AA28" s="813">
        <v>80</v>
      </c>
      <c r="AB28" s="813"/>
      <c r="AC28" s="813"/>
      <c r="AD28" s="813"/>
      <c r="AE28" s="814"/>
      <c r="AF28" s="815">
        <v>80</v>
      </c>
      <c r="AG28" s="813"/>
      <c r="AH28" s="813"/>
      <c r="AI28" s="813"/>
      <c r="AJ28" s="816"/>
      <c r="AK28" s="817">
        <v>309</v>
      </c>
      <c r="AL28" s="808"/>
      <c r="AM28" s="808"/>
      <c r="AN28" s="808"/>
      <c r="AO28" s="808"/>
      <c r="AP28" s="808" t="s">
        <v>552</v>
      </c>
      <c r="AQ28" s="808"/>
      <c r="AR28" s="808"/>
      <c r="AS28" s="808"/>
      <c r="AT28" s="808"/>
      <c r="AU28" s="808" t="s">
        <v>549</v>
      </c>
      <c r="AV28" s="808"/>
      <c r="AW28" s="808"/>
      <c r="AX28" s="808"/>
      <c r="AY28" s="808"/>
      <c r="AZ28" s="809" t="s">
        <v>549</v>
      </c>
      <c r="BA28" s="809"/>
      <c r="BB28" s="809"/>
      <c r="BC28" s="809"/>
      <c r="BD28" s="809"/>
      <c r="BE28" s="810" t="s">
        <v>557</v>
      </c>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4036</v>
      </c>
      <c r="R29" s="749"/>
      <c r="S29" s="749"/>
      <c r="T29" s="749"/>
      <c r="U29" s="749"/>
      <c r="V29" s="749">
        <v>4005</v>
      </c>
      <c r="W29" s="749"/>
      <c r="X29" s="749"/>
      <c r="Y29" s="749"/>
      <c r="Z29" s="749"/>
      <c r="AA29" s="749">
        <v>31</v>
      </c>
      <c r="AB29" s="749"/>
      <c r="AC29" s="749"/>
      <c r="AD29" s="749"/>
      <c r="AE29" s="750"/>
      <c r="AF29" s="751">
        <v>31</v>
      </c>
      <c r="AG29" s="752"/>
      <c r="AH29" s="752"/>
      <c r="AI29" s="752"/>
      <c r="AJ29" s="753"/>
      <c r="AK29" s="820">
        <v>561</v>
      </c>
      <c r="AL29" s="821"/>
      <c r="AM29" s="821"/>
      <c r="AN29" s="821"/>
      <c r="AO29" s="821"/>
      <c r="AP29" s="821" t="s">
        <v>552</v>
      </c>
      <c r="AQ29" s="821"/>
      <c r="AR29" s="821"/>
      <c r="AS29" s="821"/>
      <c r="AT29" s="821"/>
      <c r="AU29" s="821" t="s">
        <v>549</v>
      </c>
      <c r="AV29" s="821"/>
      <c r="AW29" s="821"/>
      <c r="AX29" s="821"/>
      <c r="AY29" s="821"/>
      <c r="AZ29" s="822" t="s">
        <v>549</v>
      </c>
      <c r="BA29" s="822"/>
      <c r="BB29" s="822"/>
      <c r="BC29" s="822"/>
      <c r="BD29" s="822"/>
      <c r="BE29" s="818" t="s">
        <v>558</v>
      </c>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418</v>
      </c>
      <c r="R30" s="749"/>
      <c r="S30" s="749"/>
      <c r="T30" s="749"/>
      <c r="U30" s="749"/>
      <c r="V30" s="749">
        <v>416</v>
      </c>
      <c r="W30" s="749"/>
      <c r="X30" s="749"/>
      <c r="Y30" s="749"/>
      <c r="Z30" s="749"/>
      <c r="AA30" s="749">
        <v>2</v>
      </c>
      <c r="AB30" s="749"/>
      <c r="AC30" s="749"/>
      <c r="AD30" s="749"/>
      <c r="AE30" s="750"/>
      <c r="AF30" s="751">
        <v>2</v>
      </c>
      <c r="AG30" s="752"/>
      <c r="AH30" s="752"/>
      <c r="AI30" s="752"/>
      <c r="AJ30" s="753"/>
      <c r="AK30" s="820">
        <v>134</v>
      </c>
      <c r="AL30" s="821"/>
      <c r="AM30" s="821"/>
      <c r="AN30" s="821"/>
      <c r="AO30" s="821"/>
      <c r="AP30" s="821" t="s">
        <v>552</v>
      </c>
      <c r="AQ30" s="821"/>
      <c r="AR30" s="821"/>
      <c r="AS30" s="821"/>
      <c r="AT30" s="821"/>
      <c r="AU30" s="821" t="s">
        <v>549</v>
      </c>
      <c r="AV30" s="821"/>
      <c r="AW30" s="821"/>
      <c r="AX30" s="821"/>
      <c r="AY30" s="821"/>
      <c r="AZ30" s="822" t="s">
        <v>549</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560</v>
      </c>
      <c r="R31" s="749"/>
      <c r="S31" s="749"/>
      <c r="T31" s="749"/>
      <c r="U31" s="749"/>
      <c r="V31" s="749">
        <v>575</v>
      </c>
      <c r="W31" s="749"/>
      <c r="X31" s="749"/>
      <c r="Y31" s="749"/>
      <c r="Z31" s="749"/>
      <c r="AA31" s="749">
        <v>-15</v>
      </c>
      <c r="AB31" s="749"/>
      <c r="AC31" s="749"/>
      <c r="AD31" s="749"/>
      <c r="AE31" s="750"/>
      <c r="AF31" s="751">
        <v>351</v>
      </c>
      <c r="AG31" s="752"/>
      <c r="AH31" s="752"/>
      <c r="AI31" s="752"/>
      <c r="AJ31" s="753"/>
      <c r="AK31" s="820">
        <v>48</v>
      </c>
      <c r="AL31" s="821"/>
      <c r="AM31" s="821"/>
      <c r="AN31" s="821"/>
      <c r="AO31" s="821"/>
      <c r="AP31" s="821">
        <v>2388</v>
      </c>
      <c r="AQ31" s="821"/>
      <c r="AR31" s="821"/>
      <c r="AS31" s="821"/>
      <c r="AT31" s="821"/>
      <c r="AU31" s="821">
        <v>454</v>
      </c>
      <c r="AV31" s="821"/>
      <c r="AW31" s="821"/>
      <c r="AX31" s="821"/>
      <c r="AY31" s="821"/>
      <c r="AZ31" s="822" t="s">
        <v>552</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385</v>
      </c>
      <c r="C32" s="746"/>
      <c r="D32" s="746"/>
      <c r="E32" s="746"/>
      <c r="F32" s="746"/>
      <c r="G32" s="746"/>
      <c r="H32" s="746"/>
      <c r="I32" s="746"/>
      <c r="J32" s="746"/>
      <c r="K32" s="746"/>
      <c r="L32" s="746"/>
      <c r="M32" s="746"/>
      <c r="N32" s="746"/>
      <c r="O32" s="746"/>
      <c r="P32" s="747"/>
      <c r="Q32" s="748">
        <v>463</v>
      </c>
      <c r="R32" s="749"/>
      <c r="S32" s="749"/>
      <c r="T32" s="749"/>
      <c r="U32" s="749"/>
      <c r="V32" s="749">
        <v>456</v>
      </c>
      <c r="W32" s="749"/>
      <c r="X32" s="749"/>
      <c r="Y32" s="749"/>
      <c r="Z32" s="749"/>
      <c r="AA32" s="749">
        <v>7</v>
      </c>
      <c r="AB32" s="749"/>
      <c r="AC32" s="749"/>
      <c r="AD32" s="749"/>
      <c r="AE32" s="750"/>
      <c r="AF32" s="751">
        <v>3</v>
      </c>
      <c r="AG32" s="752"/>
      <c r="AH32" s="752"/>
      <c r="AI32" s="752"/>
      <c r="AJ32" s="753"/>
      <c r="AK32" s="820">
        <v>36</v>
      </c>
      <c r="AL32" s="821"/>
      <c r="AM32" s="821"/>
      <c r="AN32" s="821"/>
      <c r="AO32" s="821"/>
      <c r="AP32" s="821">
        <v>1321</v>
      </c>
      <c r="AQ32" s="821"/>
      <c r="AR32" s="821"/>
      <c r="AS32" s="821"/>
      <c r="AT32" s="821"/>
      <c r="AU32" s="821">
        <v>732</v>
      </c>
      <c r="AV32" s="821"/>
      <c r="AW32" s="821"/>
      <c r="AX32" s="821"/>
      <c r="AY32" s="821"/>
      <c r="AZ32" s="822" t="s">
        <v>549</v>
      </c>
      <c r="BA32" s="822"/>
      <c r="BB32" s="822"/>
      <c r="BC32" s="822"/>
      <c r="BD32" s="822"/>
      <c r="BE32" s="818" t="s">
        <v>560</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387</v>
      </c>
      <c r="C33" s="746"/>
      <c r="D33" s="746"/>
      <c r="E33" s="746"/>
      <c r="F33" s="746"/>
      <c r="G33" s="746"/>
      <c r="H33" s="746"/>
      <c r="I33" s="746"/>
      <c r="J33" s="746"/>
      <c r="K33" s="746"/>
      <c r="L33" s="746"/>
      <c r="M33" s="746"/>
      <c r="N33" s="746"/>
      <c r="O33" s="746"/>
      <c r="P33" s="747"/>
      <c r="Q33" s="748">
        <v>103</v>
      </c>
      <c r="R33" s="749"/>
      <c r="S33" s="749"/>
      <c r="T33" s="749"/>
      <c r="U33" s="749"/>
      <c r="V33" s="749">
        <v>101</v>
      </c>
      <c r="W33" s="749"/>
      <c r="X33" s="749"/>
      <c r="Y33" s="749"/>
      <c r="Z33" s="749"/>
      <c r="AA33" s="749">
        <v>2</v>
      </c>
      <c r="AB33" s="749"/>
      <c r="AC33" s="749"/>
      <c r="AD33" s="749"/>
      <c r="AE33" s="750"/>
      <c r="AF33" s="751">
        <v>2</v>
      </c>
      <c r="AG33" s="752"/>
      <c r="AH33" s="752"/>
      <c r="AI33" s="752"/>
      <c r="AJ33" s="753"/>
      <c r="AK33" s="820">
        <v>74</v>
      </c>
      <c r="AL33" s="821"/>
      <c r="AM33" s="821"/>
      <c r="AN33" s="821"/>
      <c r="AO33" s="821"/>
      <c r="AP33" s="821">
        <v>475</v>
      </c>
      <c r="AQ33" s="821"/>
      <c r="AR33" s="821"/>
      <c r="AS33" s="821"/>
      <c r="AT33" s="821"/>
      <c r="AU33" s="821">
        <v>475</v>
      </c>
      <c r="AV33" s="821"/>
      <c r="AW33" s="821"/>
      <c r="AX33" s="821"/>
      <c r="AY33" s="821"/>
      <c r="AZ33" s="822" t="s">
        <v>549</v>
      </c>
      <c r="BA33" s="822"/>
      <c r="BB33" s="822"/>
      <c r="BC33" s="822"/>
      <c r="BD33" s="822"/>
      <c r="BE33" s="818" t="s">
        <v>559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388</v>
      </c>
      <c r="C34" s="746"/>
      <c r="D34" s="746"/>
      <c r="E34" s="746"/>
      <c r="F34" s="746"/>
      <c r="G34" s="746"/>
      <c r="H34" s="746"/>
      <c r="I34" s="746"/>
      <c r="J34" s="746"/>
      <c r="K34" s="746"/>
      <c r="L34" s="746"/>
      <c r="M34" s="746"/>
      <c r="N34" s="746"/>
      <c r="O34" s="746"/>
      <c r="P34" s="747"/>
      <c r="Q34" s="748">
        <v>69</v>
      </c>
      <c r="R34" s="749"/>
      <c r="S34" s="749"/>
      <c r="T34" s="749"/>
      <c r="U34" s="749"/>
      <c r="V34" s="749">
        <v>66</v>
      </c>
      <c r="W34" s="749"/>
      <c r="X34" s="749"/>
      <c r="Y34" s="749"/>
      <c r="Z34" s="749"/>
      <c r="AA34" s="749">
        <v>3</v>
      </c>
      <c r="AB34" s="749"/>
      <c r="AC34" s="749"/>
      <c r="AD34" s="749"/>
      <c r="AE34" s="750"/>
      <c r="AF34" s="751">
        <v>3</v>
      </c>
      <c r="AG34" s="752"/>
      <c r="AH34" s="752"/>
      <c r="AI34" s="752"/>
      <c r="AJ34" s="753"/>
      <c r="AK34" s="820">
        <v>49</v>
      </c>
      <c r="AL34" s="821"/>
      <c r="AM34" s="821"/>
      <c r="AN34" s="821"/>
      <c r="AO34" s="821"/>
      <c r="AP34" s="821" t="s">
        <v>549</v>
      </c>
      <c r="AQ34" s="821"/>
      <c r="AR34" s="821"/>
      <c r="AS34" s="821"/>
      <c r="AT34" s="821"/>
      <c r="AU34" s="821" t="s">
        <v>552</v>
      </c>
      <c r="AV34" s="821"/>
      <c r="AW34" s="821"/>
      <c r="AX34" s="821"/>
      <c r="AY34" s="821"/>
      <c r="AZ34" s="822" t="s">
        <v>549</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389</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390</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473</v>
      </c>
      <c r="AG63" s="832"/>
      <c r="AH63" s="832"/>
      <c r="AI63" s="832"/>
      <c r="AJ63" s="833"/>
      <c r="AK63" s="834"/>
      <c r="AL63" s="829"/>
      <c r="AM63" s="829"/>
      <c r="AN63" s="829"/>
      <c r="AO63" s="829"/>
      <c r="AP63" s="832">
        <v>4184</v>
      </c>
      <c r="AQ63" s="832"/>
      <c r="AR63" s="832"/>
      <c r="AS63" s="832"/>
      <c r="AT63" s="832"/>
      <c r="AU63" s="832">
        <v>1661</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392</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393</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542</v>
      </c>
      <c r="C68" s="860"/>
      <c r="D68" s="860"/>
      <c r="E68" s="860"/>
      <c r="F68" s="860"/>
      <c r="G68" s="860"/>
      <c r="H68" s="860"/>
      <c r="I68" s="860"/>
      <c r="J68" s="860"/>
      <c r="K68" s="860"/>
      <c r="L68" s="860"/>
      <c r="M68" s="860"/>
      <c r="N68" s="860"/>
      <c r="O68" s="860"/>
      <c r="P68" s="861"/>
      <c r="Q68" s="862">
        <v>2445</v>
      </c>
      <c r="R68" s="856"/>
      <c r="S68" s="856"/>
      <c r="T68" s="856"/>
      <c r="U68" s="856"/>
      <c r="V68" s="856">
        <v>2214</v>
      </c>
      <c r="W68" s="856"/>
      <c r="X68" s="856"/>
      <c r="Y68" s="856"/>
      <c r="Z68" s="856"/>
      <c r="AA68" s="856">
        <v>231</v>
      </c>
      <c r="AB68" s="856"/>
      <c r="AC68" s="856"/>
      <c r="AD68" s="856"/>
      <c r="AE68" s="856"/>
      <c r="AF68" s="856">
        <v>231</v>
      </c>
      <c r="AG68" s="856"/>
      <c r="AH68" s="856"/>
      <c r="AI68" s="856"/>
      <c r="AJ68" s="856"/>
      <c r="AK68" s="856" t="s">
        <v>549</v>
      </c>
      <c r="AL68" s="856"/>
      <c r="AM68" s="856"/>
      <c r="AN68" s="856"/>
      <c r="AO68" s="856"/>
      <c r="AP68" s="856" t="s">
        <v>549</v>
      </c>
      <c r="AQ68" s="856"/>
      <c r="AR68" s="856"/>
      <c r="AS68" s="856"/>
      <c r="AT68" s="856"/>
      <c r="AU68" s="856"/>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543</v>
      </c>
      <c r="C69" s="864"/>
      <c r="D69" s="864"/>
      <c r="E69" s="864"/>
      <c r="F69" s="864"/>
      <c r="G69" s="864"/>
      <c r="H69" s="864"/>
      <c r="I69" s="864"/>
      <c r="J69" s="864"/>
      <c r="K69" s="864"/>
      <c r="L69" s="864"/>
      <c r="M69" s="864"/>
      <c r="N69" s="864"/>
      <c r="O69" s="864"/>
      <c r="P69" s="865"/>
      <c r="Q69" s="866">
        <v>367</v>
      </c>
      <c r="R69" s="821"/>
      <c r="S69" s="821"/>
      <c r="T69" s="821"/>
      <c r="U69" s="821"/>
      <c r="V69" s="821">
        <v>366</v>
      </c>
      <c r="W69" s="821"/>
      <c r="X69" s="821"/>
      <c r="Y69" s="821"/>
      <c r="Z69" s="821"/>
      <c r="AA69" s="821">
        <v>1</v>
      </c>
      <c r="AB69" s="821"/>
      <c r="AC69" s="821"/>
      <c r="AD69" s="821"/>
      <c r="AE69" s="821"/>
      <c r="AF69" s="821">
        <v>1</v>
      </c>
      <c r="AG69" s="821"/>
      <c r="AH69" s="821"/>
      <c r="AI69" s="821"/>
      <c r="AJ69" s="821"/>
      <c r="AK69" s="821">
        <v>6</v>
      </c>
      <c r="AL69" s="821"/>
      <c r="AM69" s="821"/>
      <c r="AN69" s="821"/>
      <c r="AO69" s="821"/>
      <c r="AP69" s="821" t="s">
        <v>549</v>
      </c>
      <c r="AQ69" s="821"/>
      <c r="AR69" s="821"/>
      <c r="AS69" s="821"/>
      <c r="AT69" s="821"/>
      <c r="AU69" s="821"/>
      <c r="AV69" s="821"/>
      <c r="AW69" s="821"/>
      <c r="AX69" s="821"/>
      <c r="AY69" s="821"/>
      <c r="AZ69" s="867" t="s">
        <v>553</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544</v>
      </c>
      <c r="C70" s="864"/>
      <c r="D70" s="864"/>
      <c r="E70" s="864"/>
      <c r="F70" s="864"/>
      <c r="G70" s="864"/>
      <c r="H70" s="864"/>
      <c r="I70" s="864"/>
      <c r="J70" s="864"/>
      <c r="K70" s="864"/>
      <c r="L70" s="864"/>
      <c r="M70" s="864"/>
      <c r="N70" s="864"/>
      <c r="O70" s="864"/>
      <c r="P70" s="865"/>
      <c r="Q70" s="866">
        <v>31</v>
      </c>
      <c r="R70" s="821"/>
      <c r="S70" s="821"/>
      <c r="T70" s="821"/>
      <c r="U70" s="821"/>
      <c r="V70" s="821">
        <v>30</v>
      </c>
      <c r="W70" s="821"/>
      <c r="X70" s="821"/>
      <c r="Y70" s="821"/>
      <c r="Z70" s="821"/>
      <c r="AA70" s="821">
        <v>1</v>
      </c>
      <c r="AB70" s="821"/>
      <c r="AC70" s="821"/>
      <c r="AD70" s="821"/>
      <c r="AE70" s="821"/>
      <c r="AF70" s="821">
        <v>1</v>
      </c>
      <c r="AG70" s="821"/>
      <c r="AH70" s="821"/>
      <c r="AI70" s="821"/>
      <c r="AJ70" s="821"/>
      <c r="AK70" s="821">
        <v>1</v>
      </c>
      <c r="AL70" s="821"/>
      <c r="AM70" s="821"/>
      <c r="AN70" s="821"/>
      <c r="AO70" s="821"/>
      <c r="AP70" s="821" t="s">
        <v>549</v>
      </c>
      <c r="AQ70" s="821"/>
      <c r="AR70" s="821"/>
      <c r="AS70" s="821"/>
      <c r="AT70" s="821"/>
      <c r="AU70" s="821"/>
      <c r="AV70" s="821"/>
      <c r="AW70" s="821"/>
      <c r="AX70" s="821"/>
      <c r="AY70" s="821"/>
      <c r="AZ70" s="867" t="s">
        <v>554</v>
      </c>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545</v>
      </c>
      <c r="C71" s="864"/>
      <c r="D71" s="864"/>
      <c r="E71" s="864"/>
      <c r="F71" s="864"/>
      <c r="G71" s="864"/>
      <c r="H71" s="864"/>
      <c r="I71" s="864"/>
      <c r="J71" s="864"/>
      <c r="K71" s="864"/>
      <c r="L71" s="864"/>
      <c r="M71" s="864"/>
      <c r="N71" s="864"/>
      <c r="O71" s="864"/>
      <c r="P71" s="865"/>
      <c r="Q71" s="866">
        <v>664</v>
      </c>
      <c r="R71" s="821"/>
      <c r="S71" s="821"/>
      <c r="T71" s="821"/>
      <c r="U71" s="821"/>
      <c r="V71" s="821">
        <v>615</v>
      </c>
      <c r="W71" s="821"/>
      <c r="X71" s="821"/>
      <c r="Y71" s="821"/>
      <c r="Z71" s="821"/>
      <c r="AA71" s="821">
        <v>50</v>
      </c>
      <c r="AB71" s="821"/>
      <c r="AC71" s="821"/>
      <c r="AD71" s="821"/>
      <c r="AE71" s="821"/>
      <c r="AF71" s="821">
        <v>45</v>
      </c>
      <c r="AG71" s="821"/>
      <c r="AH71" s="821"/>
      <c r="AI71" s="821"/>
      <c r="AJ71" s="821"/>
      <c r="AK71" s="821" t="s">
        <v>549</v>
      </c>
      <c r="AL71" s="821"/>
      <c r="AM71" s="821"/>
      <c r="AN71" s="821"/>
      <c r="AO71" s="821"/>
      <c r="AP71" s="821">
        <v>194</v>
      </c>
      <c r="AQ71" s="821"/>
      <c r="AR71" s="821"/>
      <c r="AS71" s="821"/>
      <c r="AT71" s="821"/>
      <c r="AU71" s="821">
        <v>193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546</v>
      </c>
      <c r="C72" s="864"/>
      <c r="D72" s="864"/>
      <c r="E72" s="864"/>
      <c r="F72" s="864"/>
      <c r="G72" s="864"/>
      <c r="H72" s="864"/>
      <c r="I72" s="864"/>
      <c r="J72" s="864"/>
      <c r="K72" s="864"/>
      <c r="L72" s="864"/>
      <c r="M72" s="864"/>
      <c r="N72" s="864"/>
      <c r="O72" s="864"/>
      <c r="P72" s="865"/>
      <c r="Q72" s="866">
        <v>61</v>
      </c>
      <c r="R72" s="821"/>
      <c r="S72" s="821"/>
      <c r="T72" s="821"/>
      <c r="U72" s="821"/>
      <c r="V72" s="821">
        <v>49</v>
      </c>
      <c r="W72" s="821"/>
      <c r="X72" s="821"/>
      <c r="Y72" s="821"/>
      <c r="Z72" s="821"/>
      <c r="AA72" s="821">
        <v>12</v>
      </c>
      <c r="AB72" s="821"/>
      <c r="AC72" s="821"/>
      <c r="AD72" s="821"/>
      <c r="AE72" s="821"/>
      <c r="AF72" s="821">
        <v>12</v>
      </c>
      <c r="AG72" s="821"/>
      <c r="AH72" s="821"/>
      <c r="AI72" s="821"/>
      <c r="AJ72" s="821"/>
      <c r="AK72" s="821" t="s">
        <v>549</v>
      </c>
      <c r="AL72" s="821"/>
      <c r="AM72" s="821"/>
      <c r="AN72" s="821"/>
      <c r="AO72" s="821"/>
      <c r="AP72" s="821" t="s">
        <v>549</v>
      </c>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547</v>
      </c>
      <c r="C73" s="864"/>
      <c r="D73" s="864"/>
      <c r="E73" s="864"/>
      <c r="F73" s="864"/>
      <c r="G73" s="864"/>
      <c r="H73" s="864"/>
      <c r="I73" s="864"/>
      <c r="J73" s="864"/>
      <c r="K73" s="864"/>
      <c r="L73" s="864"/>
      <c r="M73" s="864"/>
      <c r="N73" s="864"/>
      <c r="O73" s="864"/>
      <c r="P73" s="865"/>
      <c r="Q73" s="866">
        <v>192</v>
      </c>
      <c r="R73" s="821"/>
      <c r="S73" s="821"/>
      <c r="T73" s="821"/>
      <c r="U73" s="821"/>
      <c r="V73" s="821">
        <v>146</v>
      </c>
      <c r="W73" s="821"/>
      <c r="X73" s="821"/>
      <c r="Y73" s="821"/>
      <c r="Z73" s="821"/>
      <c r="AA73" s="821">
        <v>46</v>
      </c>
      <c r="AB73" s="821"/>
      <c r="AC73" s="821"/>
      <c r="AD73" s="821"/>
      <c r="AE73" s="821"/>
      <c r="AF73" s="821">
        <v>46</v>
      </c>
      <c r="AG73" s="821"/>
      <c r="AH73" s="821"/>
      <c r="AI73" s="821"/>
      <c r="AJ73" s="821"/>
      <c r="AK73" s="821">
        <v>49</v>
      </c>
      <c r="AL73" s="821"/>
      <c r="AM73" s="821"/>
      <c r="AN73" s="821"/>
      <c r="AO73" s="821"/>
      <c r="AP73" s="821" t="s">
        <v>549</v>
      </c>
      <c r="AQ73" s="821"/>
      <c r="AR73" s="821"/>
      <c r="AS73" s="821"/>
      <c r="AT73" s="821"/>
      <c r="AU73" s="821"/>
      <c r="AV73" s="821"/>
      <c r="AW73" s="821"/>
      <c r="AX73" s="821"/>
      <c r="AY73" s="821"/>
      <c r="AZ73" s="867" t="s">
        <v>555</v>
      </c>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548</v>
      </c>
      <c r="C74" s="864"/>
      <c r="D74" s="864"/>
      <c r="E74" s="864"/>
      <c r="F74" s="864"/>
      <c r="G74" s="864"/>
      <c r="H74" s="864"/>
      <c r="I74" s="864"/>
      <c r="J74" s="864"/>
      <c r="K74" s="864"/>
      <c r="L74" s="864"/>
      <c r="M74" s="864"/>
      <c r="N74" s="864"/>
      <c r="O74" s="864"/>
      <c r="P74" s="865"/>
      <c r="Q74" s="866">
        <v>189459</v>
      </c>
      <c r="R74" s="821"/>
      <c r="S74" s="821"/>
      <c r="T74" s="821"/>
      <c r="U74" s="821"/>
      <c r="V74" s="821">
        <v>178623</v>
      </c>
      <c r="W74" s="821"/>
      <c r="X74" s="821"/>
      <c r="Y74" s="821"/>
      <c r="Z74" s="821"/>
      <c r="AA74" s="821">
        <v>10835</v>
      </c>
      <c r="AB74" s="821"/>
      <c r="AC74" s="821"/>
      <c r="AD74" s="821"/>
      <c r="AE74" s="821"/>
      <c r="AF74" s="821">
        <v>10835</v>
      </c>
      <c r="AG74" s="821"/>
      <c r="AH74" s="821"/>
      <c r="AI74" s="821"/>
      <c r="AJ74" s="821"/>
      <c r="AK74" s="821" t="s">
        <v>549</v>
      </c>
      <c r="AL74" s="821"/>
      <c r="AM74" s="821"/>
      <c r="AN74" s="821"/>
      <c r="AO74" s="821"/>
      <c r="AP74" s="821" t="s">
        <v>549</v>
      </c>
      <c r="AQ74" s="821"/>
      <c r="AR74" s="821"/>
      <c r="AS74" s="821"/>
      <c r="AT74" s="821"/>
      <c r="AU74" s="821"/>
      <c r="AV74" s="821"/>
      <c r="AW74" s="821"/>
      <c r="AX74" s="821"/>
      <c r="AY74" s="821"/>
      <c r="AZ74" s="867" t="s">
        <v>556</v>
      </c>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368</v>
      </c>
      <c r="B88" s="780" t="s">
        <v>394</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11171</v>
      </c>
      <c r="AG88" s="832"/>
      <c r="AH88" s="832"/>
      <c r="AI88" s="832"/>
      <c r="AJ88" s="832"/>
      <c r="AK88" s="829"/>
      <c r="AL88" s="829"/>
      <c r="AM88" s="829"/>
      <c r="AN88" s="829"/>
      <c r="AO88" s="829"/>
      <c r="AP88" s="832">
        <v>194</v>
      </c>
      <c r="AQ88" s="832"/>
      <c r="AR88" s="832"/>
      <c r="AS88" s="832"/>
      <c r="AT88" s="832"/>
      <c r="AU88" s="832">
        <v>193</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395</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13</v>
      </c>
      <c r="CS102" s="840"/>
      <c r="CT102" s="840"/>
      <c r="CU102" s="840"/>
      <c r="CV102" s="883"/>
      <c r="CW102" s="882">
        <v>1</v>
      </c>
      <c r="CX102" s="840"/>
      <c r="CY102" s="840"/>
      <c r="CZ102" s="840"/>
      <c r="DA102" s="883"/>
      <c r="DB102" s="882">
        <v>18</v>
      </c>
      <c r="DC102" s="840"/>
      <c r="DD102" s="840"/>
      <c r="DE102" s="840"/>
      <c r="DF102" s="883"/>
      <c r="DG102" s="882">
        <v>67</v>
      </c>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403</v>
      </c>
      <c r="AB109" s="885"/>
      <c r="AC109" s="885"/>
      <c r="AD109" s="885"/>
      <c r="AE109" s="886"/>
      <c r="AF109" s="884" t="s">
        <v>288</v>
      </c>
      <c r="AG109" s="885"/>
      <c r="AH109" s="885"/>
      <c r="AI109" s="885"/>
      <c r="AJ109" s="886"/>
      <c r="AK109" s="884" t="s">
        <v>287</v>
      </c>
      <c r="AL109" s="885"/>
      <c r="AM109" s="885"/>
      <c r="AN109" s="885"/>
      <c r="AO109" s="886"/>
      <c r="AP109" s="884" t="s">
        <v>404</v>
      </c>
      <c r="AQ109" s="885"/>
      <c r="AR109" s="885"/>
      <c r="AS109" s="885"/>
      <c r="AT109" s="887"/>
      <c r="AU109" s="904" t="s">
        <v>402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403</v>
      </c>
      <c r="BR109" s="885"/>
      <c r="BS109" s="885"/>
      <c r="BT109" s="885"/>
      <c r="BU109" s="886"/>
      <c r="BV109" s="884" t="s">
        <v>288</v>
      </c>
      <c r="BW109" s="885"/>
      <c r="BX109" s="885"/>
      <c r="BY109" s="885"/>
      <c r="BZ109" s="886"/>
      <c r="CA109" s="884" t="s">
        <v>287</v>
      </c>
      <c r="CB109" s="885"/>
      <c r="CC109" s="885"/>
      <c r="CD109" s="885"/>
      <c r="CE109" s="886"/>
      <c r="CF109" s="905" t="s">
        <v>404</v>
      </c>
      <c r="CG109" s="905"/>
      <c r="CH109" s="905"/>
      <c r="CI109" s="905"/>
      <c r="CJ109" s="905"/>
      <c r="CK109" s="884" t="s">
        <v>405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403</v>
      </c>
      <c r="DH109" s="885"/>
      <c r="DI109" s="885"/>
      <c r="DJ109" s="885"/>
      <c r="DK109" s="886"/>
      <c r="DL109" s="884" t="s">
        <v>288</v>
      </c>
      <c r="DM109" s="885"/>
      <c r="DN109" s="885"/>
      <c r="DO109" s="885"/>
      <c r="DP109" s="886"/>
      <c r="DQ109" s="884" t="s">
        <v>287</v>
      </c>
      <c r="DR109" s="885"/>
      <c r="DS109" s="885"/>
      <c r="DT109" s="885"/>
      <c r="DU109" s="886"/>
      <c r="DV109" s="884" t="s">
        <v>404</v>
      </c>
      <c r="DW109" s="885"/>
      <c r="DX109" s="885"/>
      <c r="DY109" s="885"/>
      <c r="DZ109" s="887"/>
    </row>
    <row r="110" spans="1:131" s="199" customFormat="1" ht="26.25" customHeight="1" x14ac:dyDescent="0.15">
      <c r="A110" s="888" t="s">
        <v>406</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1889240</v>
      </c>
      <c r="AB110" s="892"/>
      <c r="AC110" s="892"/>
      <c r="AD110" s="892"/>
      <c r="AE110" s="893"/>
      <c r="AF110" s="894">
        <v>1964668</v>
      </c>
      <c r="AG110" s="892"/>
      <c r="AH110" s="892"/>
      <c r="AI110" s="892"/>
      <c r="AJ110" s="893"/>
      <c r="AK110" s="894">
        <v>2172732</v>
      </c>
      <c r="AL110" s="892"/>
      <c r="AM110" s="892"/>
      <c r="AN110" s="892"/>
      <c r="AO110" s="893"/>
      <c r="AP110" s="895">
        <v>24.5</v>
      </c>
      <c r="AQ110" s="896"/>
      <c r="AR110" s="896"/>
      <c r="AS110" s="896"/>
      <c r="AT110" s="897"/>
      <c r="AU110" s="898" t="s">
        <v>61</v>
      </c>
      <c r="AV110" s="899"/>
      <c r="AW110" s="899"/>
      <c r="AX110" s="899"/>
      <c r="AY110" s="899"/>
      <c r="AZ110" s="940" t="s">
        <v>407</v>
      </c>
      <c r="BA110" s="889"/>
      <c r="BB110" s="889"/>
      <c r="BC110" s="889"/>
      <c r="BD110" s="889"/>
      <c r="BE110" s="889"/>
      <c r="BF110" s="889"/>
      <c r="BG110" s="889"/>
      <c r="BH110" s="889"/>
      <c r="BI110" s="889"/>
      <c r="BJ110" s="889"/>
      <c r="BK110" s="889"/>
      <c r="BL110" s="889"/>
      <c r="BM110" s="889"/>
      <c r="BN110" s="889"/>
      <c r="BO110" s="889"/>
      <c r="BP110" s="890"/>
      <c r="BQ110" s="926">
        <v>20831317</v>
      </c>
      <c r="BR110" s="927"/>
      <c r="BS110" s="927"/>
      <c r="BT110" s="927"/>
      <c r="BU110" s="927"/>
      <c r="BV110" s="927">
        <v>22829954</v>
      </c>
      <c r="BW110" s="927"/>
      <c r="BX110" s="927"/>
      <c r="BY110" s="927"/>
      <c r="BZ110" s="927"/>
      <c r="CA110" s="927">
        <v>22965188</v>
      </c>
      <c r="CB110" s="927"/>
      <c r="CC110" s="927"/>
      <c r="CD110" s="927"/>
      <c r="CE110" s="927"/>
      <c r="CF110" s="941">
        <v>259.10000000000002</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410</v>
      </c>
      <c r="DH110" s="927"/>
      <c r="DI110" s="927"/>
      <c r="DJ110" s="927"/>
      <c r="DK110" s="927"/>
      <c r="DL110" s="927" t="s">
        <v>410</v>
      </c>
      <c r="DM110" s="927"/>
      <c r="DN110" s="927"/>
      <c r="DO110" s="927"/>
      <c r="DP110" s="927"/>
      <c r="DQ110" s="927" t="s">
        <v>410</v>
      </c>
      <c r="DR110" s="927"/>
      <c r="DS110" s="927"/>
      <c r="DT110" s="927"/>
      <c r="DU110" s="927"/>
      <c r="DV110" s="928" t="s">
        <v>410</v>
      </c>
      <c r="DW110" s="928"/>
      <c r="DX110" s="928"/>
      <c r="DY110" s="928"/>
      <c r="DZ110" s="929"/>
    </row>
    <row r="111" spans="1:131" s="199" customFormat="1" ht="26.25" customHeight="1" x14ac:dyDescent="0.15">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410</v>
      </c>
      <c r="AB111" s="934"/>
      <c r="AC111" s="934"/>
      <c r="AD111" s="934"/>
      <c r="AE111" s="935"/>
      <c r="AF111" s="936" t="s">
        <v>410</v>
      </c>
      <c r="AG111" s="934"/>
      <c r="AH111" s="934"/>
      <c r="AI111" s="934"/>
      <c r="AJ111" s="935"/>
      <c r="AK111" s="936" t="s">
        <v>410</v>
      </c>
      <c r="AL111" s="934"/>
      <c r="AM111" s="934"/>
      <c r="AN111" s="934"/>
      <c r="AO111" s="935"/>
      <c r="AP111" s="937" t="s">
        <v>410</v>
      </c>
      <c r="AQ111" s="938"/>
      <c r="AR111" s="938"/>
      <c r="AS111" s="938"/>
      <c r="AT111" s="939"/>
      <c r="AU111" s="900"/>
      <c r="AV111" s="901"/>
      <c r="AW111" s="901"/>
      <c r="AX111" s="901"/>
      <c r="AY111" s="901"/>
      <c r="AZ111" s="949" t="s">
        <v>412</v>
      </c>
      <c r="BA111" s="950"/>
      <c r="BB111" s="950"/>
      <c r="BC111" s="950"/>
      <c r="BD111" s="950"/>
      <c r="BE111" s="950"/>
      <c r="BF111" s="950"/>
      <c r="BG111" s="950"/>
      <c r="BH111" s="950"/>
      <c r="BI111" s="950"/>
      <c r="BJ111" s="950"/>
      <c r="BK111" s="950"/>
      <c r="BL111" s="950"/>
      <c r="BM111" s="950"/>
      <c r="BN111" s="950"/>
      <c r="BO111" s="950"/>
      <c r="BP111" s="951"/>
      <c r="BQ111" s="919">
        <v>95899</v>
      </c>
      <c r="BR111" s="920"/>
      <c r="BS111" s="920"/>
      <c r="BT111" s="920"/>
      <c r="BU111" s="920"/>
      <c r="BV111" s="920">
        <v>92399</v>
      </c>
      <c r="BW111" s="920"/>
      <c r="BX111" s="920"/>
      <c r="BY111" s="920"/>
      <c r="BZ111" s="920"/>
      <c r="CA111" s="920">
        <v>88899</v>
      </c>
      <c r="CB111" s="920"/>
      <c r="CC111" s="920"/>
      <c r="CD111" s="920"/>
      <c r="CE111" s="920"/>
      <c r="CF111" s="914">
        <v>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1648662</v>
      </c>
      <c r="BR112" s="920"/>
      <c r="BS112" s="920"/>
      <c r="BT112" s="920"/>
      <c r="BU112" s="920"/>
      <c r="BV112" s="920">
        <v>1684251</v>
      </c>
      <c r="BW112" s="920"/>
      <c r="BX112" s="920"/>
      <c r="BY112" s="920"/>
      <c r="BZ112" s="920"/>
      <c r="CA112" s="920">
        <v>1660944</v>
      </c>
      <c r="CB112" s="920"/>
      <c r="CC112" s="920"/>
      <c r="CD112" s="920"/>
      <c r="CE112" s="920"/>
      <c r="CF112" s="914">
        <v>18.7</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203383</v>
      </c>
      <c r="AB113" s="934"/>
      <c r="AC113" s="934"/>
      <c r="AD113" s="934"/>
      <c r="AE113" s="935"/>
      <c r="AF113" s="936">
        <v>189368</v>
      </c>
      <c r="AG113" s="934"/>
      <c r="AH113" s="934"/>
      <c r="AI113" s="934"/>
      <c r="AJ113" s="935"/>
      <c r="AK113" s="936">
        <v>128079</v>
      </c>
      <c r="AL113" s="934"/>
      <c r="AM113" s="934"/>
      <c r="AN113" s="934"/>
      <c r="AO113" s="935"/>
      <c r="AP113" s="937">
        <v>1.4</v>
      </c>
      <c r="AQ113" s="938"/>
      <c r="AR113" s="938"/>
      <c r="AS113" s="938"/>
      <c r="AT113" s="939"/>
      <c r="AU113" s="900"/>
      <c r="AV113" s="901"/>
      <c r="AW113" s="901"/>
      <c r="AX113" s="901"/>
      <c r="AY113" s="901"/>
      <c r="AZ113" s="949" t="s">
        <v>419</v>
      </c>
      <c r="BA113" s="950"/>
      <c r="BB113" s="950"/>
      <c r="BC113" s="950"/>
      <c r="BD113" s="950"/>
      <c r="BE113" s="950"/>
      <c r="BF113" s="950"/>
      <c r="BG113" s="950"/>
      <c r="BH113" s="950"/>
      <c r="BI113" s="950"/>
      <c r="BJ113" s="950"/>
      <c r="BK113" s="950"/>
      <c r="BL113" s="950"/>
      <c r="BM113" s="950"/>
      <c r="BN113" s="950"/>
      <c r="BO113" s="950"/>
      <c r="BP113" s="951"/>
      <c r="BQ113" s="919">
        <v>437055</v>
      </c>
      <c r="BR113" s="920"/>
      <c r="BS113" s="920"/>
      <c r="BT113" s="920"/>
      <c r="BU113" s="920"/>
      <c r="BV113" s="920">
        <v>315522</v>
      </c>
      <c r="BW113" s="920"/>
      <c r="BX113" s="920"/>
      <c r="BY113" s="920"/>
      <c r="BZ113" s="920"/>
      <c r="CA113" s="920">
        <v>193031</v>
      </c>
      <c r="CB113" s="920"/>
      <c r="CC113" s="920"/>
      <c r="CD113" s="920"/>
      <c r="CE113" s="920"/>
      <c r="CF113" s="914">
        <v>2.2000000000000002</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3876</v>
      </c>
      <c r="AB114" s="959"/>
      <c r="AC114" s="959"/>
      <c r="AD114" s="959"/>
      <c r="AE114" s="960"/>
      <c r="AF114" s="961">
        <v>3909</v>
      </c>
      <c r="AG114" s="959"/>
      <c r="AH114" s="959"/>
      <c r="AI114" s="959"/>
      <c r="AJ114" s="960"/>
      <c r="AK114" s="961">
        <v>3929</v>
      </c>
      <c r="AL114" s="959"/>
      <c r="AM114" s="959"/>
      <c r="AN114" s="959"/>
      <c r="AO114" s="960"/>
      <c r="AP114" s="962">
        <v>0</v>
      </c>
      <c r="AQ114" s="963"/>
      <c r="AR114" s="963"/>
      <c r="AS114" s="963"/>
      <c r="AT114" s="964"/>
      <c r="AU114" s="900"/>
      <c r="AV114" s="901"/>
      <c r="AW114" s="901"/>
      <c r="AX114" s="901"/>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1016778</v>
      </c>
      <c r="BR114" s="920"/>
      <c r="BS114" s="920"/>
      <c r="BT114" s="920"/>
      <c r="BU114" s="920"/>
      <c r="BV114" s="920">
        <v>1179676</v>
      </c>
      <c r="BW114" s="920"/>
      <c r="BX114" s="920"/>
      <c r="BY114" s="920"/>
      <c r="BZ114" s="920"/>
      <c r="CA114" s="920">
        <v>996086</v>
      </c>
      <c r="CB114" s="920"/>
      <c r="CC114" s="920"/>
      <c r="CD114" s="920"/>
      <c r="CE114" s="920"/>
      <c r="CF114" s="914">
        <v>11.2</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127147</v>
      </c>
      <c r="AB115" s="934"/>
      <c r="AC115" s="934"/>
      <c r="AD115" s="934"/>
      <c r="AE115" s="935"/>
      <c r="AF115" s="936">
        <v>137050</v>
      </c>
      <c r="AG115" s="934"/>
      <c r="AH115" s="934"/>
      <c r="AI115" s="934"/>
      <c r="AJ115" s="935"/>
      <c r="AK115" s="936">
        <v>132553</v>
      </c>
      <c r="AL115" s="934"/>
      <c r="AM115" s="934"/>
      <c r="AN115" s="934"/>
      <c r="AO115" s="935"/>
      <c r="AP115" s="937">
        <v>1.5</v>
      </c>
      <c r="AQ115" s="938"/>
      <c r="AR115" s="938"/>
      <c r="AS115" s="938"/>
      <c r="AT115" s="939"/>
      <c r="AU115" s="900"/>
      <c r="AV115" s="901"/>
      <c r="AW115" s="901"/>
      <c r="AX115" s="901"/>
      <c r="AY115" s="901"/>
      <c r="AZ115" s="949" t="s">
        <v>425</v>
      </c>
      <c r="BA115" s="950"/>
      <c r="BB115" s="950"/>
      <c r="BC115" s="950"/>
      <c r="BD115" s="950"/>
      <c r="BE115" s="950"/>
      <c r="BF115" s="950"/>
      <c r="BG115" s="950"/>
      <c r="BH115" s="950"/>
      <c r="BI115" s="950"/>
      <c r="BJ115" s="950"/>
      <c r="BK115" s="950"/>
      <c r="BL115" s="950"/>
      <c r="BM115" s="950"/>
      <c r="BN115" s="950"/>
      <c r="BO115" s="950"/>
      <c r="BP115" s="951"/>
      <c r="BQ115" s="919">
        <v>31198</v>
      </c>
      <c r="BR115" s="920"/>
      <c r="BS115" s="920"/>
      <c r="BT115" s="920"/>
      <c r="BU115" s="920"/>
      <c r="BV115" s="920">
        <v>15685</v>
      </c>
      <c r="BW115" s="920"/>
      <c r="BX115" s="920"/>
      <c r="BY115" s="920"/>
      <c r="BZ115" s="920"/>
      <c r="CA115" s="920">
        <v>13582</v>
      </c>
      <c r="CB115" s="920"/>
      <c r="CC115" s="920"/>
      <c r="CD115" s="920"/>
      <c r="CE115" s="920"/>
      <c r="CF115" s="914">
        <v>0.2</v>
      </c>
      <c r="CG115" s="915"/>
      <c r="CH115" s="915"/>
      <c r="CI115" s="915"/>
      <c r="CJ115" s="915"/>
      <c r="CK115" s="945"/>
      <c r="CL115" s="946"/>
      <c r="CM115" s="949" t="s">
        <v>426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85399</v>
      </c>
      <c r="DH115" s="959"/>
      <c r="DI115" s="959"/>
      <c r="DJ115" s="959"/>
      <c r="DK115" s="960"/>
      <c r="DL115" s="961">
        <v>85399</v>
      </c>
      <c r="DM115" s="959"/>
      <c r="DN115" s="959"/>
      <c r="DO115" s="959"/>
      <c r="DP115" s="960"/>
      <c r="DQ115" s="961">
        <v>85399</v>
      </c>
      <c r="DR115" s="959"/>
      <c r="DS115" s="959"/>
      <c r="DT115" s="959"/>
      <c r="DU115" s="960"/>
      <c r="DV115" s="962">
        <v>1</v>
      </c>
      <c r="DW115" s="963"/>
      <c r="DX115" s="963"/>
      <c r="DY115" s="963"/>
      <c r="DZ115" s="964"/>
    </row>
    <row r="116" spans="1:130" s="199" customFormat="1" ht="26.25" customHeight="1" x14ac:dyDescent="0.15">
      <c r="A116" s="956"/>
      <c r="B116" s="957"/>
      <c r="C116" s="965" t="s">
        <v>427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428</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10500</v>
      </c>
      <c r="DH116" s="959"/>
      <c r="DI116" s="959"/>
      <c r="DJ116" s="959"/>
      <c r="DK116" s="960"/>
      <c r="DL116" s="961">
        <v>7000</v>
      </c>
      <c r="DM116" s="959"/>
      <c r="DN116" s="959"/>
      <c r="DO116" s="959"/>
      <c r="DP116" s="960"/>
      <c r="DQ116" s="961">
        <v>3500</v>
      </c>
      <c r="DR116" s="959"/>
      <c r="DS116" s="959"/>
      <c r="DT116" s="959"/>
      <c r="DU116" s="960"/>
      <c r="DV116" s="962">
        <v>0</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430</v>
      </c>
      <c r="Z117" s="886"/>
      <c r="AA117" s="976">
        <v>2223646</v>
      </c>
      <c r="AB117" s="977"/>
      <c r="AC117" s="977"/>
      <c r="AD117" s="977"/>
      <c r="AE117" s="978"/>
      <c r="AF117" s="979">
        <v>2294995</v>
      </c>
      <c r="AG117" s="977"/>
      <c r="AH117" s="977"/>
      <c r="AI117" s="977"/>
      <c r="AJ117" s="978"/>
      <c r="AK117" s="979">
        <v>2437293</v>
      </c>
      <c r="AL117" s="977"/>
      <c r="AM117" s="977"/>
      <c r="AN117" s="977"/>
      <c r="AO117" s="978"/>
      <c r="AP117" s="980"/>
      <c r="AQ117" s="981"/>
      <c r="AR117" s="981"/>
      <c r="AS117" s="981"/>
      <c r="AT117" s="982"/>
      <c r="AU117" s="900"/>
      <c r="AV117" s="901"/>
      <c r="AW117" s="901"/>
      <c r="AX117" s="901"/>
      <c r="AY117" s="901"/>
      <c r="AZ117" s="967" t="s">
        <v>431</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403</v>
      </c>
      <c r="AB118" s="885"/>
      <c r="AC118" s="885"/>
      <c r="AD118" s="885"/>
      <c r="AE118" s="886"/>
      <c r="AF118" s="884" t="s">
        <v>288</v>
      </c>
      <c r="AG118" s="885"/>
      <c r="AH118" s="885"/>
      <c r="AI118" s="885"/>
      <c r="AJ118" s="886"/>
      <c r="AK118" s="884" t="s">
        <v>287</v>
      </c>
      <c r="AL118" s="885"/>
      <c r="AM118" s="885"/>
      <c r="AN118" s="885"/>
      <c r="AO118" s="886"/>
      <c r="AP118" s="971" t="s">
        <v>404</v>
      </c>
      <c r="AQ118" s="972"/>
      <c r="AR118" s="972"/>
      <c r="AS118" s="972"/>
      <c r="AT118" s="973"/>
      <c r="AU118" s="900"/>
      <c r="AV118" s="901"/>
      <c r="AW118" s="901"/>
      <c r="AX118" s="901"/>
      <c r="AY118" s="901"/>
      <c r="AZ118" s="974" t="s">
        <v>433</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435</v>
      </c>
      <c r="BP119" s="1006"/>
      <c r="BQ119" s="997">
        <v>24060909</v>
      </c>
      <c r="BR119" s="998"/>
      <c r="BS119" s="998"/>
      <c r="BT119" s="998"/>
      <c r="BU119" s="998"/>
      <c r="BV119" s="998">
        <v>26117487</v>
      </c>
      <c r="BW119" s="998"/>
      <c r="BX119" s="998"/>
      <c r="BY119" s="998"/>
      <c r="BZ119" s="998"/>
      <c r="CA119" s="998">
        <v>25917730</v>
      </c>
      <c r="CB119" s="998"/>
      <c r="CC119" s="998"/>
      <c r="CD119" s="998"/>
      <c r="CE119" s="998"/>
      <c r="CF119" s="999"/>
      <c r="CG119" s="1000"/>
      <c r="CH119" s="1000"/>
      <c r="CI119" s="1000"/>
      <c r="CJ119" s="1001"/>
      <c r="CK119" s="947"/>
      <c r="CL119" s="948"/>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437</v>
      </c>
      <c r="AV120" s="990"/>
      <c r="AW120" s="990"/>
      <c r="AX120" s="990"/>
      <c r="AY120" s="991"/>
      <c r="AZ120" s="940" t="s">
        <v>438</v>
      </c>
      <c r="BA120" s="889"/>
      <c r="BB120" s="889"/>
      <c r="BC120" s="889"/>
      <c r="BD120" s="889"/>
      <c r="BE120" s="889"/>
      <c r="BF120" s="889"/>
      <c r="BG120" s="889"/>
      <c r="BH120" s="889"/>
      <c r="BI120" s="889"/>
      <c r="BJ120" s="889"/>
      <c r="BK120" s="889"/>
      <c r="BL120" s="889"/>
      <c r="BM120" s="889"/>
      <c r="BN120" s="889"/>
      <c r="BO120" s="889"/>
      <c r="BP120" s="890"/>
      <c r="BQ120" s="926">
        <v>4531432</v>
      </c>
      <c r="BR120" s="927"/>
      <c r="BS120" s="927"/>
      <c r="BT120" s="927"/>
      <c r="BU120" s="927"/>
      <c r="BV120" s="927">
        <v>4934091</v>
      </c>
      <c r="BW120" s="927"/>
      <c r="BX120" s="927"/>
      <c r="BY120" s="927"/>
      <c r="BZ120" s="927"/>
      <c r="CA120" s="927">
        <v>4102976</v>
      </c>
      <c r="CB120" s="927"/>
      <c r="CC120" s="927"/>
      <c r="CD120" s="927"/>
      <c r="CE120" s="927"/>
      <c r="CF120" s="941">
        <v>46.3</v>
      </c>
      <c r="CG120" s="942"/>
      <c r="CH120" s="942"/>
      <c r="CI120" s="942"/>
      <c r="CJ120" s="942"/>
      <c r="CK120" s="1007" t="s">
        <v>439</v>
      </c>
      <c r="CL120" s="1008"/>
      <c r="CM120" s="1008"/>
      <c r="CN120" s="1008"/>
      <c r="CO120" s="1009"/>
      <c r="CP120" s="1015" t="s">
        <v>440</v>
      </c>
      <c r="CQ120" s="1016"/>
      <c r="CR120" s="1016"/>
      <c r="CS120" s="1016"/>
      <c r="CT120" s="1016"/>
      <c r="CU120" s="1016"/>
      <c r="CV120" s="1016"/>
      <c r="CW120" s="1016"/>
      <c r="CX120" s="1016"/>
      <c r="CY120" s="1016"/>
      <c r="CZ120" s="1016"/>
      <c r="DA120" s="1016"/>
      <c r="DB120" s="1016"/>
      <c r="DC120" s="1016"/>
      <c r="DD120" s="1016"/>
      <c r="DE120" s="1016"/>
      <c r="DF120" s="1017"/>
      <c r="DG120" s="926">
        <v>621373</v>
      </c>
      <c r="DH120" s="927"/>
      <c r="DI120" s="927"/>
      <c r="DJ120" s="927"/>
      <c r="DK120" s="927"/>
      <c r="DL120" s="927">
        <v>693402</v>
      </c>
      <c r="DM120" s="927"/>
      <c r="DN120" s="927"/>
      <c r="DO120" s="927"/>
      <c r="DP120" s="927"/>
      <c r="DQ120" s="927">
        <v>732106</v>
      </c>
      <c r="DR120" s="927"/>
      <c r="DS120" s="927"/>
      <c r="DT120" s="927"/>
      <c r="DU120" s="927"/>
      <c r="DV120" s="928">
        <v>8.3000000000000007</v>
      </c>
      <c r="DW120" s="928"/>
      <c r="DX120" s="928"/>
      <c r="DY120" s="928"/>
      <c r="DZ120" s="929"/>
    </row>
    <row r="121" spans="1:130" s="199" customFormat="1" ht="26.25" customHeight="1" x14ac:dyDescent="0.15">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419020</v>
      </c>
      <c r="BR121" s="920"/>
      <c r="BS121" s="920"/>
      <c r="BT121" s="920"/>
      <c r="BU121" s="920"/>
      <c r="BV121" s="920">
        <v>566001</v>
      </c>
      <c r="BW121" s="920"/>
      <c r="BX121" s="920"/>
      <c r="BY121" s="920"/>
      <c r="BZ121" s="920"/>
      <c r="CA121" s="920">
        <v>504980</v>
      </c>
      <c r="CB121" s="920"/>
      <c r="CC121" s="920"/>
      <c r="CD121" s="920"/>
      <c r="CE121" s="920"/>
      <c r="CF121" s="914">
        <v>5.7</v>
      </c>
      <c r="CG121" s="915"/>
      <c r="CH121" s="915"/>
      <c r="CI121" s="915"/>
      <c r="CJ121" s="915"/>
      <c r="CK121" s="1010"/>
      <c r="CL121" s="1011"/>
      <c r="CM121" s="1011"/>
      <c r="CN121" s="1011"/>
      <c r="CO121" s="1012"/>
      <c r="CP121" s="1020" t="s">
        <v>443</v>
      </c>
      <c r="CQ121" s="1021"/>
      <c r="CR121" s="1021"/>
      <c r="CS121" s="1021"/>
      <c r="CT121" s="1021"/>
      <c r="CU121" s="1021"/>
      <c r="CV121" s="1021"/>
      <c r="CW121" s="1021"/>
      <c r="CX121" s="1021"/>
      <c r="CY121" s="1021"/>
      <c r="CZ121" s="1021"/>
      <c r="DA121" s="1021"/>
      <c r="DB121" s="1021"/>
      <c r="DC121" s="1021"/>
      <c r="DD121" s="1021"/>
      <c r="DE121" s="1021"/>
      <c r="DF121" s="1022"/>
      <c r="DG121" s="919">
        <v>568420</v>
      </c>
      <c r="DH121" s="920"/>
      <c r="DI121" s="920"/>
      <c r="DJ121" s="920"/>
      <c r="DK121" s="920"/>
      <c r="DL121" s="920">
        <v>522228</v>
      </c>
      <c r="DM121" s="920"/>
      <c r="DN121" s="920"/>
      <c r="DO121" s="920"/>
      <c r="DP121" s="920"/>
      <c r="DQ121" s="920">
        <v>475061</v>
      </c>
      <c r="DR121" s="920"/>
      <c r="DS121" s="920"/>
      <c r="DT121" s="920"/>
      <c r="DU121" s="920"/>
      <c r="DV121" s="921">
        <v>5.4</v>
      </c>
      <c r="DW121" s="921"/>
      <c r="DX121" s="921"/>
      <c r="DY121" s="921"/>
      <c r="DZ121" s="922"/>
    </row>
    <row r="122" spans="1:130" s="199" customFormat="1" ht="26.25" customHeight="1" x14ac:dyDescent="0.15">
      <c r="A122" s="1059"/>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17020390</v>
      </c>
      <c r="BR122" s="998"/>
      <c r="BS122" s="998"/>
      <c r="BT122" s="998"/>
      <c r="BU122" s="998"/>
      <c r="BV122" s="998">
        <v>17865872</v>
      </c>
      <c r="BW122" s="998"/>
      <c r="BX122" s="998"/>
      <c r="BY122" s="998"/>
      <c r="BZ122" s="998"/>
      <c r="CA122" s="998">
        <v>18040818</v>
      </c>
      <c r="CB122" s="998"/>
      <c r="CC122" s="998"/>
      <c r="CD122" s="998"/>
      <c r="CE122" s="998"/>
      <c r="CF122" s="1018">
        <v>203.6</v>
      </c>
      <c r="CG122" s="1019"/>
      <c r="CH122" s="1019"/>
      <c r="CI122" s="1019"/>
      <c r="CJ122" s="1019"/>
      <c r="CK122" s="1010"/>
      <c r="CL122" s="1011"/>
      <c r="CM122" s="1011"/>
      <c r="CN122" s="1011"/>
      <c r="CO122" s="1012"/>
      <c r="CP122" s="1020" t="s">
        <v>445</v>
      </c>
      <c r="CQ122" s="1021"/>
      <c r="CR122" s="1021"/>
      <c r="CS122" s="1021"/>
      <c r="CT122" s="1021"/>
      <c r="CU122" s="1021"/>
      <c r="CV122" s="1021"/>
      <c r="CW122" s="1021"/>
      <c r="CX122" s="1021"/>
      <c r="CY122" s="1021"/>
      <c r="CZ122" s="1021"/>
      <c r="DA122" s="1021"/>
      <c r="DB122" s="1021"/>
      <c r="DC122" s="1021"/>
      <c r="DD122" s="1021"/>
      <c r="DE122" s="1021"/>
      <c r="DF122" s="1022"/>
      <c r="DG122" s="919">
        <v>407209</v>
      </c>
      <c r="DH122" s="920"/>
      <c r="DI122" s="920"/>
      <c r="DJ122" s="920"/>
      <c r="DK122" s="920"/>
      <c r="DL122" s="920">
        <v>468621</v>
      </c>
      <c r="DM122" s="920"/>
      <c r="DN122" s="920"/>
      <c r="DO122" s="920"/>
      <c r="DP122" s="920"/>
      <c r="DQ122" s="920">
        <v>453777</v>
      </c>
      <c r="DR122" s="920"/>
      <c r="DS122" s="920"/>
      <c r="DT122" s="920"/>
      <c r="DU122" s="920"/>
      <c r="DV122" s="921">
        <v>5.0999999999999996</v>
      </c>
      <c r="DW122" s="921"/>
      <c r="DX122" s="921"/>
      <c r="DY122" s="921"/>
      <c r="DZ122" s="922"/>
    </row>
    <row r="123" spans="1:130" s="199" customFormat="1" ht="26.25" customHeight="1" x14ac:dyDescent="0.15">
      <c r="A123" s="1059"/>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3822</v>
      </c>
      <c r="AB123" s="959"/>
      <c r="AC123" s="959"/>
      <c r="AD123" s="959"/>
      <c r="AE123" s="960"/>
      <c r="AF123" s="961">
        <v>3742</v>
      </c>
      <c r="AG123" s="959"/>
      <c r="AH123" s="959"/>
      <c r="AI123" s="959"/>
      <c r="AJ123" s="960"/>
      <c r="AK123" s="961">
        <v>3661</v>
      </c>
      <c r="AL123" s="959"/>
      <c r="AM123" s="959"/>
      <c r="AN123" s="959"/>
      <c r="AO123" s="960"/>
      <c r="AP123" s="962">
        <v>0</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446</v>
      </c>
      <c r="BP123" s="1006"/>
      <c r="BQ123" s="1065">
        <v>21970842</v>
      </c>
      <c r="BR123" s="1066"/>
      <c r="BS123" s="1066"/>
      <c r="BT123" s="1066"/>
      <c r="BU123" s="1066"/>
      <c r="BV123" s="1066">
        <v>23365964</v>
      </c>
      <c r="BW123" s="1066"/>
      <c r="BX123" s="1066"/>
      <c r="BY123" s="1066"/>
      <c r="BZ123" s="1066"/>
      <c r="CA123" s="1066">
        <v>22648774</v>
      </c>
      <c r="CB123" s="1066"/>
      <c r="CC123" s="1066"/>
      <c r="CD123" s="1066"/>
      <c r="CE123" s="1066"/>
      <c r="CF123" s="999"/>
      <c r="CG123" s="1000"/>
      <c r="CH123" s="1000"/>
      <c r="CI123" s="1000"/>
      <c r="CJ123" s="1001"/>
      <c r="CK123" s="1010"/>
      <c r="CL123" s="1011"/>
      <c r="CM123" s="1011"/>
      <c r="CN123" s="1011"/>
      <c r="CO123" s="1012"/>
      <c r="CP123" s="1020" t="s">
        <v>447</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x14ac:dyDescent="0.2">
      <c r="A124" s="1059"/>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448</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23.5</v>
      </c>
      <c r="BR124" s="1028"/>
      <c r="BS124" s="1028"/>
      <c r="BT124" s="1028"/>
      <c r="BU124" s="1028"/>
      <c r="BV124" s="1028">
        <v>30.6</v>
      </c>
      <c r="BW124" s="1028"/>
      <c r="BX124" s="1028"/>
      <c r="BY124" s="1028"/>
      <c r="BZ124" s="1028"/>
      <c r="CA124" s="1028">
        <v>36.799999999999997</v>
      </c>
      <c r="CB124" s="1028"/>
      <c r="CC124" s="1028"/>
      <c r="CD124" s="1028"/>
      <c r="CE124" s="1028"/>
      <c r="CF124" s="1029"/>
      <c r="CG124" s="1030"/>
      <c r="CH124" s="1030"/>
      <c r="CI124" s="1030"/>
      <c r="CJ124" s="1031"/>
      <c r="CK124" s="1013"/>
      <c r="CL124" s="1013"/>
      <c r="CM124" s="1013"/>
      <c r="CN124" s="1013"/>
      <c r="CO124" s="1014"/>
      <c r="CP124" s="1020" t="s">
        <v>449</v>
      </c>
      <c r="CQ124" s="1021"/>
      <c r="CR124" s="1021"/>
      <c r="CS124" s="1021"/>
      <c r="CT124" s="1021"/>
      <c r="CU124" s="1021"/>
      <c r="CV124" s="1021"/>
      <c r="CW124" s="1021"/>
      <c r="CX124" s="1021"/>
      <c r="CY124" s="1021"/>
      <c r="CZ124" s="1021"/>
      <c r="DA124" s="1021"/>
      <c r="DB124" s="1021"/>
      <c r="DC124" s="1021"/>
      <c r="DD124" s="1021"/>
      <c r="DE124" s="1021"/>
      <c r="DF124" s="1022"/>
      <c r="DG124" s="1005">
        <v>51660</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450</v>
      </c>
      <c r="CL125" s="1008"/>
      <c r="CM125" s="1008"/>
      <c r="CN125" s="1008"/>
      <c r="CO125" s="1009"/>
      <c r="CP125" s="940" t="s">
        <v>451</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123113</v>
      </c>
      <c r="AB126" s="959"/>
      <c r="AC126" s="959"/>
      <c r="AD126" s="959"/>
      <c r="AE126" s="960"/>
      <c r="AF126" s="961">
        <v>133113</v>
      </c>
      <c r="AG126" s="959"/>
      <c r="AH126" s="959"/>
      <c r="AI126" s="959"/>
      <c r="AJ126" s="960"/>
      <c r="AK126" s="961">
        <v>128713</v>
      </c>
      <c r="AL126" s="959"/>
      <c r="AM126" s="959"/>
      <c r="AN126" s="959"/>
      <c r="AO126" s="960"/>
      <c r="AP126" s="962">
        <v>1.5</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212</v>
      </c>
      <c r="AB127" s="959"/>
      <c r="AC127" s="959"/>
      <c r="AD127" s="959"/>
      <c r="AE127" s="960"/>
      <c r="AF127" s="961">
        <v>195</v>
      </c>
      <c r="AG127" s="959"/>
      <c r="AH127" s="959"/>
      <c r="AI127" s="959"/>
      <c r="AJ127" s="960"/>
      <c r="AK127" s="961">
        <v>179</v>
      </c>
      <c r="AL127" s="959"/>
      <c r="AM127" s="959"/>
      <c r="AN127" s="959"/>
      <c r="AO127" s="960"/>
      <c r="AP127" s="962">
        <v>0</v>
      </c>
      <c r="AQ127" s="963"/>
      <c r="AR127" s="963"/>
      <c r="AS127" s="963"/>
      <c r="AT127" s="964"/>
      <c r="AU127" s="235"/>
      <c r="AV127" s="235"/>
      <c r="AW127" s="235"/>
      <c r="AX127" s="1032" t="s">
        <v>454</v>
      </c>
      <c r="AY127" s="1033"/>
      <c r="AZ127" s="1033"/>
      <c r="BA127" s="1033"/>
      <c r="BB127" s="1033"/>
      <c r="BC127" s="1033"/>
      <c r="BD127" s="1033"/>
      <c r="BE127" s="1034"/>
      <c r="BF127" s="1035" t="s">
        <v>455</v>
      </c>
      <c r="BG127" s="1033"/>
      <c r="BH127" s="1033"/>
      <c r="BI127" s="1033"/>
      <c r="BJ127" s="1033"/>
      <c r="BK127" s="1033"/>
      <c r="BL127" s="1034"/>
      <c r="BM127" s="1035" t="s">
        <v>456</v>
      </c>
      <c r="BN127" s="1033"/>
      <c r="BO127" s="1033"/>
      <c r="BP127" s="1033"/>
      <c r="BQ127" s="1033"/>
      <c r="BR127" s="1033"/>
      <c r="BS127" s="1034"/>
      <c r="BT127" s="1035" t="s">
        <v>457</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458</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459</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460</v>
      </c>
      <c r="X128" s="1045"/>
      <c r="Y128" s="1045"/>
      <c r="Z128" s="1046"/>
      <c r="AA128" s="1047">
        <v>75036</v>
      </c>
      <c r="AB128" s="1048"/>
      <c r="AC128" s="1048"/>
      <c r="AD128" s="1048"/>
      <c r="AE128" s="1049"/>
      <c r="AF128" s="1050">
        <v>59634</v>
      </c>
      <c r="AG128" s="1048"/>
      <c r="AH128" s="1048"/>
      <c r="AI128" s="1048"/>
      <c r="AJ128" s="1049"/>
      <c r="AK128" s="1050">
        <v>66531</v>
      </c>
      <c r="AL128" s="1048"/>
      <c r="AM128" s="1048"/>
      <c r="AN128" s="1048"/>
      <c r="AO128" s="1049"/>
      <c r="AP128" s="1051"/>
      <c r="AQ128" s="1052"/>
      <c r="AR128" s="1052"/>
      <c r="AS128" s="1052"/>
      <c r="AT128" s="1053"/>
      <c r="AU128" s="235"/>
      <c r="AV128" s="235"/>
      <c r="AW128" s="235"/>
      <c r="AX128" s="888" t="s">
        <v>461</v>
      </c>
      <c r="AY128" s="889"/>
      <c r="AZ128" s="889"/>
      <c r="BA128" s="889"/>
      <c r="BB128" s="889"/>
      <c r="BC128" s="889"/>
      <c r="BD128" s="889"/>
      <c r="BE128" s="890"/>
      <c r="BF128" s="1054" t="s">
        <v>112</v>
      </c>
      <c r="BG128" s="1055"/>
      <c r="BH128" s="1055"/>
      <c r="BI128" s="1055"/>
      <c r="BJ128" s="1055"/>
      <c r="BK128" s="1055"/>
      <c r="BL128" s="1056"/>
      <c r="BM128" s="1054">
        <v>13.25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462</v>
      </c>
      <c r="CQ128" s="1037"/>
      <c r="CR128" s="1037"/>
      <c r="CS128" s="1037"/>
      <c r="CT128" s="1037"/>
      <c r="CU128" s="1037"/>
      <c r="CV128" s="1037"/>
      <c r="CW128" s="1037"/>
      <c r="CX128" s="1037"/>
      <c r="CY128" s="1037"/>
      <c r="CZ128" s="1037"/>
      <c r="DA128" s="1037"/>
      <c r="DB128" s="1037"/>
      <c r="DC128" s="1037"/>
      <c r="DD128" s="1037"/>
      <c r="DE128" s="1037"/>
      <c r="DF128" s="1038"/>
      <c r="DG128" s="1039">
        <v>31198</v>
      </c>
      <c r="DH128" s="1040"/>
      <c r="DI128" s="1040"/>
      <c r="DJ128" s="1040"/>
      <c r="DK128" s="1040"/>
      <c r="DL128" s="1040">
        <v>15685</v>
      </c>
      <c r="DM128" s="1040"/>
      <c r="DN128" s="1040"/>
      <c r="DO128" s="1040"/>
      <c r="DP128" s="1040"/>
      <c r="DQ128" s="1040">
        <v>13582</v>
      </c>
      <c r="DR128" s="1040"/>
      <c r="DS128" s="1040"/>
      <c r="DT128" s="1040"/>
      <c r="DU128" s="1040"/>
      <c r="DV128" s="1041">
        <v>0.2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463</v>
      </c>
      <c r="X129" s="1074"/>
      <c r="Y129" s="1074"/>
      <c r="Z129" s="1075"/>
      <c r="AA129" s="958">
        <v>10417018</v>
      </c>
      <c r="AB129" s="959"/>
      <c r="AC129" s="959"/>
      <c r="AD129" s="959"/>
      <c r="AE129" s="960"/>
      <c r="AF129" s="961">
        <v>10534381</v>
      </c>
      <c r="AG129" s="959"/>
      <c r="AH129" s="959"/>
      <c r="AI129" s="959"/>
      <c r="AJ129" s="960"/>
      <c r="AK129" s="961">
        <v>10498049</v>
      </c>
      <c r="AL129" s="959"/>
      <c r="AM129" s="959"/>
      <c r="AN129" s="959"/>
      <c r="AO129" s="960"/>
      <c r="AP129" s="1076"/>
      <c r="AQ129" s="1077"/>
      <c r="AR129" s="1077"/>
      <c r="AS129" s="1077"/>
      <c r="AT129" s="1078"/>
      <c r="AU129" s="237"/>
      <c r="AV129" s="237"/>
      <c r="AW129" s="237"/>
      <c r="AX129" s="1067" t="s">
        <v>464</v>
      </c>
      <c r="AY129" s="950"/>
      <c r="AZ129" s="950"/>
      <c r="BA129" s="950"/>
      <c r="BB129" s="950"/>
      <c r="BC129" s="950"/>
      <c r="BD129" s="950"/>
      <c r="BE129" s="951"/>
      <c r="BF129" s="1068" t="s">
        <v>112</v>
      </c>
      <c r="BG129" s="1069"/>
      <c r="BH129" s="1069"/>
      <c r="BI129" s="1069"/>
      <c r="BJ129" s="1069"/>
      <c r="BK129" s="1069"/>
      <c r="BL129" s="1070"/>
      <c r="BM129" s="1068">
        <v>18.25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466</v>
      </c>
      <c r="X130" s="1074"/>
      <c r="Y130" s="1074"/>
      <c r="Z130" s="1075"/>
      <c r="AA130" s="958">
        <v>1549012</v>
      </c>
      <c r="AB130" s="959"/>
      <c r="AC130" s="959"/>
      <c r="AD130" s="959"/>
      <c r="AE130" s="960"/>
      <c r="AF130" s="961">
        <v>1551417</v>
      </c>
      <c r="AG130" s="959"/>
      <c r="AH130" s="959"/>
      <c r="AI130" s="959"/>
      <c r="AJ130" s="960"/>
      <c r="AK130" s="961">
        <v>1636022</v>
      </c>
      <c r="AL130" s="959"/>
      <c r="AM130" s="959"/>
      <c r="AN130" s="959"/>
      <c r="AO130" s="960"/>
      <c r="AP130" s="1076"/>
      <c r="AQ130" s="1077"/>
      <c r="AR130" s="1077"/>
      <c r="AS130" s="1077"/>
      <c r="AT130" s="1078"/>
      <c r="AU130" s="237"/>
      <c r="AV130" s="237"/>
      <c r="AW130" s="237"/>
      <c r="AX130" s="1067" t="s">
        <v>467</v>
      </c>
      <c r="AY130" s="950"/>
      <c r="AZ130" s="950"/>
      <c r="BA130" s="950"/>
      <c r="BB130" s="950"/>
      <c r="BC130" s="950"/>
      <c r="BD130" s="950"/>
      <c r="BE130" s="951"/>
      <c r="BF130" s="1104">
        <v>7.5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468</v>
      </c>
      <c r="X131" s="1112"/>
      <c r="Y131" s="1112"/>
      <c r="Z131" s="1113"/>
      <c r="AA131" s="1005">
        <v>8868006</v>
      </c>
      <c r="AB131" s="984"/>
      <c r="AC131" s="984"/>
      <c r="AD131" s="984"/>
      <c r="AE131" s="985"/>
      <c r="AF131" s="983">
        <v>8982964</v>
      </c>
      <c r="AG131" s="984"/>
      <c r="AH131" s="984"/>
      <c r="AI131" s="984"/>
      <c r="AJ131" s="985"/>
      <c r="AK131" s="983">
        <v>8862027</v>
      </c>
      <c r="AL131" s="984"/>
      <c r="AM131" s="984"/>
      <c r="AN131" s="984"/>
      <c r="AO131" s="985"/>
      <c r="AP131" s="1114"/>
      <c r="AQ131" s="1115"/>
      <c r="AR131" s="1115"/>
      <c r="AS131" s="1115"/>
      <c r="AT131" s="1116"/>
      <c r="AU131" s="237"/>
      <c r="AV131" s="237"/>
      <c r="AW131" s="237"/>
      <c r="AX131" s="1086" t="s">
        <v>469</v>
      </c>
      <c r="AY131" s="1037"/>
      <c r="AZ131" s="1037"/>
      <c r="BA131" s="1037"/>
      <c r="BB131" s="1037"/>
      <c r="BC131" s="1037"/>
      <c r="BD131" s="1037"/>
      <c r="BE131" s="1038"/>
      <c r="BF131" s="1087">
        <v>36.799999999999997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471</v>
      </c>
      <c r="W132" s="1097"/>
      <c r="X132" s="1097"/>
      <c r="Y132" s="1097"/>
      <c r="Z132" s="1098"/>
      <c r="AA132" s="1099">
        <v>6.7613621369999999</v>
      </c>
      <c r="AB132" s="1100"/>
      <c r="AC132" s="1100"/>
      <c r="AD132" s="1100"/>
      <c r="AE132" s="1101"/>
      <c r="AF132" s="1102">
        <v>7.6137910230000001</v>
      </c>
      <c r="AG132" s="1100"/>
      <c r="AH132" s="1100"/>
      <c r="AI132" s="1100"/>
      <c r="AJ132" s="1101"/>
      <c r="AK132" s="1102">
        <v>8.2908783560000003</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472</v>
      </c>
      <c r="W133" s="1080"/>
      <c r="X133" s="1080"/>
      <c r="Y133" s="1080"/>
      <c r="Z133" s="1081"/>
      <c r="AA133" s="1082">
        <v>6.8</v>
      </c>
      <c r="AB133" s="1083"/>
      <c r="AC133" s="1083"/>
      <c r="AD133" s="1083"/>
      <c r="AE133" s="1084"/>
      <c r="AF133" s="1082">
        <v>7</v>
      </c>
      <c r="AG133" s="1083"/>
      <c r="AH133" s="1083"/>
      <c r="AI133" s="1083"/>
      <c r="AJ133" s="1084"/>
      <c r="AK133" s="1082">
        <v>7.5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20" t="s">
        <v>475</v>
      </c>
      <c r="L7" s="256"/>
      <c r="M7" s="257" t="s">
        <v>476</v>
      </c>
      <c r="N7" s="258"/>
    </row>
    <row r="8" spans="1:16" x14ac:dyDescent="0.15">
      <c r="A8" s="250"/>
      <c r="B8" s="246"/>
      <c r="C8" s="246"/>
      <c r="D8" s="246"/>
      <c r="E8" s="246"/>
      <c r="F8" s="246"/>
      <c r="G8" s="259"/>
      <c r="H8" s="260"/>
      <c r="I8" s="260"/>
      <c r="J8" s="261"/>
      <c r="K8" s="1121"/>
      <c r="L8" s="262" t="s">
        <v>477</v>
      </c>
      <c r="M8" s="263" t="s">
        <v>478</v>
      </c>
      <c r="N8" s="264" t="s">
        <v>479</v>
      </c>
    </row>
    <row r="9" spans="1:16" x14ac:dyDescent="0.15">
      <c r="A9" s="250"/>
      <c r="B9" s="246"/>
      <c r="C9" s="246"/>
      <c r="D9" s="246"/>
      <c r="E9" s="246"/>
      <c r="F9" s="246"/>
      <c r="G9" s="1122" t="s">
        <v>480</v>
      </c>
      <c r="H9" s="1123"/>
      <c r="I9" s="1123"/>
      <c r="J9" s="1124"/>
      <c r="K9" s="265">
        <v>2917889</v>
      </c>
      <c r="L9" s="266">
        <v>83204</v>
      </c>
      <c r="M9" s="267">
        <v>88814</v>
      </c>
      <c r="N9" s="268">
        <v>-6.3</v>
      </c>
    </row>
    <row r="10" spans="1:16" x14ac:dyDescent="0.15">
      <c r="A10" s="250"/>
      <c r="B10" s="246"/>
      <c r="C10" s="246"/>
      <c r="D10" s="246"/>
      <c r="E10" s="246"/>
      <c r="F10" s="246"/>
      <c r="G10" s="1122" t="s">
        <v>481</v>
      </c>
      <c r="H10" s="1123"/>
      <c r="I10" s="1123"/>
      <c r="J10" s="1124"/>
      <c r="K10" s="269">
        <v>387398</v>
      </c>
      <c r="L10" s="270">
        <v>11047</v>
      </c>
      <c r="M10" s="271">
        <v>7348</v>
      </c>
      <c r="N10" s="272">
        <v>50.3</v>
      </c>
    </row>
    <row r="11" spans="1:16" ht="13.5" customHeight="1" x14ac:dyDescent="0.15">
      <c r="A11" s="250"/>
      <c r="B11" s="246"/>
      <c r="C11" s="246"/>
      <c r="D11" s="246"/>
      <c r="E11" s="246"/>
      <c r="F11" s="246"/>
      <c r="G11" s="1122" t="s">
        <v>482</v>
      </c>
      <c r="H11" s="1123"/>
      <c r="I11" s="1123"/>
      <c r="J11" s="1124"/>
      <c r="K11" s="269">
        <v>85081</v>
      </c>
      <c r="L11" s="270">
        <v>2426</v>
      </c>
      <c r="M11" s="271">
        <v>9064</v>
      </c>
      <c r="N11" s="272">
        <v>-73.2</v>
      </c>
    </row>
    <row r="12" spans="1:16" ht="13.5" customHeight="1" x14ac:dyDescent="0.15">
      <c r="A12" s="250"/>
      <c r="B12" s="246"/>
      <c r="C12" s="246"/>
      <c r="D12" s="246"/>
      <c r="E12" s="246"/>
      <c r="F12" s="246"/>
      <c r="G12" s="1122" t="s">
        <v>483</v>
      </c>
      <c r="H12" s="1123"/>
      <c r="I12" s="1123"/>
      <c r="J12" s="1124"/>
      <c r="K12" s="269" t="s">
        <v>484</v>
      </c>
      <c r="L12" s="270" t="s">
        <v>484</v>
      </c>
      <c r="M12" s="271">
        <v>917</v>
      </c>
      <c r="N12" s="272" t="s">
        <v>484</v>
      </c>
    </row>
    <row r="13" spans="1:16" ht="13.5" customHeight="1" x14ac:dyDescent="0.15">
      <c r="A13" s="250"/>
      <c r="B13" s="246"/>
      <c r="C13" s="246"/>
      <c r="D13" s="246"/>
      <c r="E13" s="246"/>
      <c r="F13" s="246"/>
      <c r="G13" s="1122" t="s">
        <v>485</v>
      </c>
      <c r="H13" s="1123"/>
      <c r="I13" s="1123"/>
      <c r="J13" s="1124"/>
      <c r="K13" s="269" t="s">
        <v>484</v>
      </c>
      <c r="L13" s="270" t="s">
        <v>484</v>
      </c>
      <c r="M13" s="271">
        <v>11</v>
      </c>
      <c r="N13" s="272" t="s">
        <v>484</v>
      </c>
    </row>
    <row r="14" spans="1:16" ht="13.5" customHeight="1" x14ac:dyDescent="0.15">
      <c r="A14" s="250"/>
      <c r="B14" s="246"/>
      <c r="C14" s="246"/>
      <c r="D14" s="246"/>
      <c r="E14" s="246"/>
      <c r="F14" s="246"/>
      <c r="G14" s="1122" t="s">
        <v>486</v>
      </c>
      <c r="H14" s="1123"/>
      <c r="I14" s="1123"/>
      <c r="J14" s="1124"/>
      <c r="K14" s="269">
        <v>179798</v>
      </c>
      <c r="L14" s="270">
        <v>5127</v>
      </c>
      <c r="M14" s="271">
        <v>3976</v>
      </c>
      <c r="N14" s="272">
        <v>28.9</v>
      </c>
    </row>
    <row r="15" spans="1:16" ht="13.5" customHeight="1" x14ac:dyDescent="0.15">
      <c r="A15" s="250"/>
      <c r="B15" s="246"/>
      <c r="C15" s="246"/>
      <c r="D15" s="246"/>
      <c r="E15" s="246"/>
      <c r="F15" s="246"/>
      <c r="G15" s="1122" t="s">
        <v>487</v>
      </c>
      <c r="H15" s="1123"/>
      <c r="I15" s="1123"/>
      <c r="J15" s="1124"/>
      <c r="K15" s="269">
        <v>92054</v>
      </c>
      <c r="L15" s="270">
        <v>2625</v>
      </c>
      <c r="M15" s="271">
        <v>2094</v>
      </c>
      <c r="N15" s="272">
        <v>25.4</v>
      </c>
    </row>
    <row r="16" spans="1:16" x14ac:dyDescent="0.15">
      <c r="A16" s="250"/>
      <c r="B16" s="246"/>
      <c r="C16" s="246"/>
      <c r="D16" s="246"/>
      <c r="E16" s="246"/>
      <c r="F16" s="246"/>
      <c r="G16" s="1125" t="s">
        <v>488</v>
      </c>
      <c r="H16" s="1126"/>
      <c r="I16" s="1126"/>
      <c r="J16" s="1127"/>
      <c r="K16" s="270">
        <v>-266635</v>
      </c>
      <c r="L16" s="270">
        <v>-7603</v>
      </c>
      <c r="M16" s="271">
        <v>-9674</v>
      </c>
      <c r="N16" s="272">
        <v>-21.4</v>
      </c>
    </row>
    <row r="17" spans="1:16" x14ac:dyDescent="0.15">
      <c r="A17" s="250"/>
      <c r="B17" s="246"/>
      <c r="C17" s="246"/>
      <c r="D17" s="246"/>
      <c r="E17" s="246"/>
      <c r="F17" s="246"/>
      <c r="G17" s="1125" t="s">
        <v>171</v>
      </c>
      <c r="H17" s="1126"/>
      <c r="I17" s="1126"/>
      <c r="J17" s="1127"/>
      <c r="K17" s="270">
        <v>3395585</v>
      </c>
      <c r="L17" s="270">
        <v>96826</v>
      </c>
      <c r="M17" s="271">
        <v>102550</v>
      </c>
      <c r="N17" s="272">
        <v>-5.6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17" t="s">
        <v>493</v>
      </c>
      <c r="H21" s="1118"/>
      <c r="I21" s="1118"/>
      <c r="J21" s="1119"/>
      <c r="K21" s="282">
        <v>10.15</v>
      </c>
      <c r="L21" s="283">
        <v>9.9600000000000009</v>
      </c>
      <c r="M21" s="284">
        <v>0.19</v>
      </c>
      <c r="N21" s="251"/>
      <c r="O21" s="285"/>
      <c r="P21" s="281"/>
    </row>
    <row r="22" spans="1:16" s="286" customFormat="1" x14ac:dyDescent="0.15">
      <c r="A22" s="281"/>
      <c r="B22" s="251"/>
      <c r="C22" s="251"/>
      <c r="D22" s="251"/>
      <c r="E22" s="251"/>
      <c r="F22" s="251"/>
      <c r="G22" s="1117" t="s">
        <v>494</v>
      </c>
      <c r="H22" s="1118"/>
      <c r="I22" s="1118"/>
      <c r="J22" s="1119"/>
      <c r="K22" s="287">
        <v>99.8</v>
      </c>
      <c r="L22" s="288">
        <v>97.8</v>
      </c>
      <c r="M22" s="289">
        <v>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20" t="s">
        <v>475</v>
      </c>
      <c r="L30" s="256"/>
      <c r="M30" s="257" t="s">
        <v>476</v>
      </c>
      <c r="N30" s="258"/>
    </row>
    <row r="31" spans="1:16" x14ac:dyDescent="0.15">
      <c r="A31" s="250"/>
      <c r="B31" s="246"/>
      <c r="C31" s="246"/>
      <c r="D31" s="246"/>
      <c r="E31" s="246"/>
      <c r="F31" s="246"/>
      <c r="G31" s="259"/>
      <c r="H31" s="260"/>
      <c r="I31" s="260"/>
      <c r="J31" s="261"/>
      <c r="K31" s="1121"/>
      <c r="L31" s="262" t="s">
        <v>477</v>
      </c>
      <c r="M31" s="263" t="s">
        <v>478</v>
      </c>
      <c r="N31" s="264" t="s">
        <v>479</v>
      </c>
    </row>
    <row r="32" spans="1:16" ht="27" customHeight="1" x14ac:dyDescent="0.15">
      <c r="A32" s="250"/>
      <c r="B32" s="246"/>
      <c r="C32" s="246"/>
      <c r="D32" s="246"/>
      <c r="E32" s="246"/>
      <c r="F32" s="246"/>
      <c r="G32" s="1133" t="s">
        <v>498</v>
      </c>
      <c r="H32" s="1134"/>
      <c r="I32" s="1134"/>
      <c r="J32" s="1135"/>
      <c r="K32" s="296">
        <v>2172732</v>
      </c>
      <c r="L32" s="296">
        <v>61956</v>
      </c>
      <c r="M32" s="297">
        <v>68120</v>
      </c>
      <c r="N32" s="298">
        <v>-9</v>
      </c>
    </row>
    <row r="33" spans="1:16" ht="13.5" customHeight="1" x14ac:dyDescent="0.15">
      <c r="A33" s="250"/>
      <c r="B33" s="246"/>
      <c r="C33" s="246"/>
      <c r="D33" s="246"/>
      <c r="E33" s="246"/>
      <c r="F33" s="246"/>
      <c r="G33" s="1133" t="s">
        <v>499</v>
      </c>
      <c r="H33" s="1134"/>
      <c r="I33" s="1134"/>
      <c r="J33" s="1135"/>
      <c r="K33" s="296" t="s">
        <v>484</v>
      </c>
      <c r="L33" s="296" t="s">
        <v>484</v>
      </c>
      <c r="M33" s="297" t="s">
        <v>484</v>
      </c>
      <c r="N33" s="298" t="s">
        <v>484</v>
      </c>
    </row>
    <row r="34" spans="1:16" ht="27" customHeight="1" x14ac:dyDescent="0.15">
      <c r="A34" s="250"/>
      <c r="B34" s="246"/>
      <c r="C34" s="246"/>
      <c r="D34" s="246"/>
      <c r="E34" s="246"/>
      <c r="F34" s="246"/>
      <c r="G34" s="1133" t="s">
        <v>500</v>
      </c>
      <c r="H34" s="1134"/>
      <c r="I34" s="1134"/>
      <c r="J34" s="1135"/>
      <c r="K34" s="296" t="s">
        <v>484</v>
      </c>
      <c r="L34" s="296" t="s">
        <v>484</v>
      </c>
      <c r="M34" s="297">
        <v>13</v>
      </c>
      <c r="N34" s="298" t="s">
        <v>484</v>
      </c>
    </row>
    <row r="35" spans="1:16" ht="27" customHeight="1" x14ac:dyDescent="0.15">
      <c r="A35" s="250"/>
      <c r="B35" s="246"/>
      <c r="C35" s="246"/>
      <c r="D35" s="246"/>
      <c r="E35" s="246"/>
      <c r="F35" s="246"/>
      <c r="G35" s="1133" t="s">
        <v>501</v>
      </c>
      <c r="H35" s="1134"/>
      <c r="I35" s="1134"/>
      <c r="J35" s="1135"/>
      <c r="K35" s="296">
        <v>128079</v>
      </c>
      <c r="L35" s="296">
        <v>3652</v>
      </c>
      <c r="M35" s="297">
        <v>17609</v>
      </c>
      <c r="N35" s="298">
        <v>-79.3</v>
      </c>
    </row>
    <row r="36" spans="1:16" ht="27" customHeight="1" x14ac:dyDescent="0.15">
      <c r="A36" s="250"/>
      <c r="B36" s="246"/>
      <c r="C36" s="246"/>
      <c r="D36" s="246"/>
      <c r="E36" s="246"/>
      <c r="F36" s="246"/>
      <c r="G36" s="1133" t="s">
        <v>502</v>
      </c>
      <c r="H36" s="1134"/>
      <c r="I36" s="1134"/>
      <c r="J36" s="1135"/>
      <c r="K36" s="296">
        <v>3929</v>
      </c>
      <c r="L36" s="296">
        <v>112</v>
      </c>
      <c r="M36" s="297">
        <v>2944</v>
      </c>
      <c r="N36" s="298">
        <v>-96.2</v>
      </c>
    </row>
    <row r="37" spans="1:16" ht="13.5" customHeight="1" x14ac:dyDescent="0.15">
      <c r="A37" s="250"/>
      <c r="B37" s="246"/>
      <c r="C37" s="246"/>
      <c r="D37" s="246"/>
      <c r="E37" s="246"/>
      <c r="F37" s="246"/>
      <c r="G37" s="1133" t="s">
        <v>503</v>
      </c>
      <c r="H37" s="1134"/>
      <c r="I37" s="1134"/>
      <c r="J37" s="1135"/>
      <c r="K37" s="296">
        <v>132553</v>
      </c>
      <c r="L37" s="296">
        <v>3780</v>
      </c>
      <c r="M37" s="297">
        <v>1200</v>
      </c>
      <c r="N37" s="298">
        <v>215</v>
      </c>
    </row>
    <row r="38" spans="1:16" ht="27" customHeight="1" x14ac:dyDescent="0.15">
      <c r="A38" s="250"/>
      <c r="B38" s="246"/>
      <c r="C38" s="246"/>
      <c r="D38" s="246"/>
      <c r="E38" s="246"/>
      <c r="F38" s="246"/>
      <c r="G38" s="1136" t="s">
        <v>504</v>
      </c>
      <c r="H38" s="1137"/>
      <c r="I38" s="1137"/>
      <c r="J38" s="1138"/>
      <c r="K38" s="299" t="s">
        <v>484</v>
      </c>
      <c r="L38" s="299" t="s">
        <v>484</v>
      </c>
      <c r="M38" s="300">
        <v>5</v>
      </c>
      <c r="N38" s="301" t="s">
        <v>484</v>
      </c>
      <c r="O38" s="295"/>
    </row>
    <row r="39" spans="1:16" x14ac:dyDescent="0.15">
      <c r="A39" s="250"/>
      <c r="B39" s="246"/>
      <c r="C39" s="246"/>
      <c r="D39" s="246"/>
      <c r="E39" s="246"/>
      <c r="F39" s="246"/>
      <c r="G39" s="1136" t="s">
        <v>505</v>
      </c>
      <c r="H39" s="1137"/>
      <c r="I39" s="1137"/>
      <c r="J39" s="1138"/>
      <c r="K39" s="302">
        <v>-66531</v>
      </c>
      <c r="L39" s="302">
        <v>-1897</v>
      </c>
      <c r="M39" s="303">
        <v>-3946</v>
      </c>
      <c r="N39" s="304">
        <v>-51.9</v>
      </c>
      <c r="O39" s="295"/>
    </row>
    <row r="40" spans="1:16" ht="27" customHeight="1" x14ac:dyDescent="0.15">
      <c r="A40" s="250"/>
      <c r="B40" s="246"/>
      <c r="C40" s="246"/>
      <c r="D40" s="246"/>
      <c r="E40" s="246"/>
      <c r="F40" s="246"/>
      <c r="G40" s="1133" t="s">
        <v>506</v>
      </c>
      <c r="H40" s="1134"/>
      <c r="I40" s="1134"/>
      <c r="J40" s="1135"/>
      <c r="K40" s="302">
        <v>-1636022</v>
      </c>
      <c r="L40" s="302">
        <v>-46652</v>
      </c>
      <c r="M40" s="303">
        <v>-59158</v>
      </c>
      <c r="N40" s="304">
        <v>-21.1</v>
      </c>
      <c r="O40" s="295"/>
    </row>
    <row r="41" spans="1:16" x14ac:dyDescent="0.15">
      <c r="A41" s="250"/>
      <c r="B41" s="246"/>
      <c r="C41" s="246"/>
      <c r="D41" s="246"/>
      <c r="E41" s="246"/>
      <c r="F41" s="246"/>
      <c r="G41" s="1139" t="s">
        <v>282</v>
      </c>
      <c r="H41" s="1140"/>
      <c r="I41" s="1140"/>
      <c r="J41" s="1141"/>
      <c r="K41" s="296">
        <v>734740</v>
      </c>
      <c r="L41" s="302">
        <v>20951</v>
      </c>
      <c r="M41" s="303">
        <v>26787</v>
      </c>
      <c r="N41" s="304">
        <v>-21.8</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28" t="s">
        <v>475</v>
      </c>
      <c r="J49" s="1130" t="s">
        <v>510</v>
      </c>
      <c r="K49" s="1131"/>
      <c r="L49" s="1131"/>
      <c r="M49" s="1131"/>
      <c r="N49" s="1132"/>
    </row>
    <row r="50" spans="1:14" x14ac:dyDescent="0.15">
      <c r="A50" s="250"/>
      <c r="B50" s="246"/>
      <c r="C50" s="246"/>
      <c r="D50" s="246"/>
      <c r="E50" s="246"/>
      <c r="F50" s="246"/>
      <c r="G50" s="314"/>
      <c r="H50" s="315"/>
      <c r="I50" s="1129"/>
      <c r="J50" s="316" t="s">
        <v>511</v>
      </c>
      <c r="K50" s="317" t="s">
        <v>512</v>
      </c>
      <c r="L50" s="318" t="s">
        <v>513</v>
      </c>
      <c r="M50" s="319" t="s">
        <v>514</v>
      </c>
      <c r="N50" s="320" t="s">
        <v>515</v>
      </c>
    </row>
    <row r="51" spans="1:14" x14ac:dyDescent="0.15">
      <c r="A51" s="250"/>
      <c r="B51" s="246"/>
      <c r="C51" s="246"/>
      <c r="D51" s="246"/>
      <c r="E51" s="246"/>
      <c r="F51" s="246"/>
      <c r="G51" s="312" t="s">
        <v>516</v>
      </c>
      <c r="H51" s="313"/>
      <c r="I51" s="321">
        <v>2483485</v>
      </c>
      <c r="J51" s="322">
        <v>69396</v>
      </c>
      <c r="K51" s="323">
        <v>-11.1</v>
      </c>
      <c r="L51" s="324">
        <v>75709</v>
      </c>
      <c r="M51" s="325">
        <v>12.7</v>
      </c>
      <c r="N51" s="326">
        <v>-23.8</v>
      </c>
    </row>
    <row r="52" spans="1:14" x14ac:dyDescent="0.15">
      <c r="A52" s="250"/>
      <c r="B52" s="246"/>
      <c r="C52" s="246"/>
      <c r="D52" s="246"/>
      <c r="E52" s="246"/>
      <c r="F52" s="246"/>
      <c r="G52" s="327"/>
      <c r="H52" s="328" t="s">
        <v>517</v>
      </c>
      <c r="I52" s="329">
        <v>964455</v>
      </c>
      <c r="J52" s="330">
        <v>26950</v>
      </c>
      <c r="K52" s="331">
        <v>-2.8</v>
      </c>
      <c r="L52" s="332">
        <v>35212</v>
      </c>
      <c r="M52" s="333">
        <v>0</v>
      </c>
      <c r="N52" s="334">
        <v>-2.8</v>
      </c>
    </row>
    <row r="53" spans="1:14" x14ac:dyDescent="0.15">
      <c r="A53" s="250"/>
      <c r="B53" s="246"/>
      <c r="C53" s="246"/>
      <c r="D53" s="246"/>
      <c r="E53" s="246"/>
      <c r="F53" s="246"/>
      <c r="G53" s="312" t="s">
        <v>518</v>
      </c>
      <c r="H53" s="313"/>
      <c r="I53" s="321">
        <v>3351931</v>
      </c>
      <c r="J53" s="322">
        <v>93535</v>
      </c>
      <c r="K53" s="323">
        <v>34.799999999999997</v>
      </c>
      <c r="L53" s="324">
        <v>90961</v>
      </c>
      <c r="M53" s="325">
        <v>20.100000000000001</v>
      </c>
      <c r="N53" s="326">
        <v>14.7</v>
      </c>
    </row>
    <row r="54" spans="1:14" x14ac:dyDescent="0.15">
      <c r="A54" s="250"/>
      <c r="B54" s="246"/>
      <c r="C54" s="246"/>
      <c r="D54" s="246"/>
      <c r="E54" s="246"/>
      <c r="F54" s="246"/>
      <c r="G54" s="327"/>
      <c r="H54" s="328" t="s">
        <v>517</v>
      </c>
      <c r="I54" s="329">
        <v>1230287</v>
      </c>
      <c r="J54" s="330">
        <v>34331</v>
      </c>
      <c r="K54" s="331">
        <v>27.4</v>
      </c>
      <c r="L54" s="332">
        <v>37720</v>
      </c>
      <c r="M54" s="333">
        <v>7.1</v>
      </c>
      <c r="N54" s="334">
        <v>20.3</v>
      </c>
    </row>
    <row r="55" spans="1:14" x14ac:dyDescent="0.15">
      <c r="A55" s="250"/>
      <c r="B55" s="246"/>
      <c r="C55" s="246"/>
      <c r="D55" s="246"/>
      <c r="E55" s="246"/>
      <c r="F55" s="246"/>
      <c r="G55" s="312" t="s">
        <v>519</v>
      </c>
      <c r="H55" s="313"/>
      <c r="I55" s="321">
        <v>3886664</v>
      </c>
      <c r="J55" s="322">
        <v>109194</v>
      </c>
      <c r="K55" s="323">
        <v>16.7</v>
      </c>
      <c r="L55" s="324">
        <v>106614</v>
      </c>
      <c r="M55" s="325">
        <v>17.2</v>
      </c>
      <c r="N55" s="326">
        <v>-0.5</v>
      </c>
    </row>
    <row r="56" spans="1:14" x14ac:dyDescent="0.15">
      <c r="A56" s="250"/>
      <c r="B56" s="246"/>
      <c r="C56" s="246"/>
      <c r="D56" s="246"/>
      <c r="E56" s="246"/>
      <c r="F56" s="246"/>
      <c r="G56" s="327"/>
      <c r="H56" s="328" t="s">
        <v>517</v>
      </c>
      <c r="I56" s="329">
        <v>2139767</v>
      </c>
      <c r="J56" s="330">
        <v>60116</v>
      </c>
      <c r="K56" s="331">
        <v>75.099999999999994</v>
      </c>
      <c r="L56" s="332">
        <v>45545</v>
      </c>
      <c r="M56" s="333">
        <v>20.7</v>
      </c>
      <c r="N56" s="334">
        <v>54.4</v>
      </c>
    </row>
    <row r="57" spans="1:14" x14ac:dyDescent="0.15">
      <c r="A57" s="250"/>
      <c r="B57" s="246"/>
      <c r="C57" s="246"/>
      <c r="D57" s="246"/>
      <c r="E57" s="246"/>
      <c r="F57" s="246"/>
      <c r="G57" s="312" t="s">
        <v>520</v>
      </c>
      <c r="H57" s="313"/>
      <c r="I57" s="321">
        <v>4589424</v>
      </c>
      <c r="J57" s="322">
        <v>129832</v>
      </c>
      <c r="K57" s="323">
        <v>18.899999999999999</v>
      </c>
      <c r="L57" s="324">
        <v>63727</v>
      </c>
      <c r="M57" s="325">
        <v>-40.200000000000003</v>
      </c>
      <c r="N57" s="326">
        <v>59.1</v>
      </c>
    </row>
    <row r="58" spans="1:14" x14ac:dyDescent="0.15">
      <c r="A58" s="250"/>
      <c r="B58" s="246"/>
      <c r="C58" s="246"/>
      <c r="D58" s="246"/>
      <c r="E58" s="246"/>
      <c r="F58" s="246"/>
      <c r="G58" s="327"/>
      <c r="H58" s="328" t="s">
        <v>517</v>
      </c>
      <c r="I58" s="329">
        <v>3141666</v>
      </c>
      <c r="J58" s="330">
        <v>88876</v>
      </c>
      <c r="K58" s="331">
        <v>47.8</v>
      </c>
      <c r="L58" s="332">
        <v>34577</v>
      </c>
      <c r="M58" s="333">
        <v>-24.1</v>
      </c>
      <c r="N58" s="334">
        <v>71.900000000000006</v>
      </c>
    </row>
    <row r="59" spans="1:14" x14ac:dyDescent="0.15">
      <c r="A59" s="250"/>
      <c r="B59" s="246"/>
      <c r="C59" s="246"/>
      <c r="D59" s="246"/>
      <c r="E59" s="246"/>
      <c r="F59" s="246"/>
      <c r="G59" s="312" t="s">
        <v>521</v>
      </c>
      <c r="H59" s="313"/>
      <c r="I59" s="321">
        <v>3061500</v>
      </c>
      <c r="J59" s="322">
        <v>87299</v>
      </c>
      <c r="K59" s="323">
        <v>-32.799999999999997</v>
      </c>
      <c r="L59" s="324">
        <v>83280</v>
      </c>
      <c r="M59" s="325">
        <v>30.7</v>
      </c>
      <c r="N59" s="326">
        <v>-63.5</v>
      </c>
    </row>
    <row r="60" spans="1:14" x14ac:dyDescent="0.15">
      <c r="A60" s="250"/>
      <c r="B60" s="246"/>
      <c r="C60" s="246"/>
      <c r="D60" s="246"/>
      <c r="E60" s="246"/>
      <c r="F60" s="246"/>
      <c r="G60" s="327"/>
      <c r="H60" s="328" t="s">
        <v>517</v>
      </c>
      <c r="I60" s="335">
        <v>1974548</v>
      </c>
      <c r="J60" s="330">
        <v>56305</v>
      </c>
      <c r="K60" s="331">
        <v>-36.6</v>
      </c>
      <c r="L60" s="332">
        <v>43123</v>
      </c>
      <c r="M60" s="333">
        <v>24.7</v>
      </c>
      <c r="N60" s="334">
        <v>-61.3</v>
      </c>
    </row>
    <row r="61" spans="1:14" x14ac:dyDescent="0.15">
      <c r="A61" s="250"/>
      <c r="B61" s="246"/>
      <c r="C61" s="246"/>
      <c r="D61" s="246"/>
      <c r="E61" s="246"/>
      <c r="F61" s="246"/>
      <c r="G61" s="312" t="s">
        <v>522</v>
      </c>
      <c r="H61" s="336"/>
      <c r="I61" s="337">
        <v>3474601</v>
      </c>
      <c r="J61" s="338">
        <v>97851</v>
      </c>
      <c r="K61" s="339">
        <v>5.3</v>
      </c>
      <c r="L61" s="340">
        <v>84058</v>
      </c>
      <c r="M61" s="341">
        <v>8.1</v>
      </c>
      <c r="N61" s="326">
        <v>-2.8</v>
      </c>
    </row>
    <row r="62" spans="1:14" x14ac:dyDescent="0.15">
      <c r="A62" s="250"/>
      <c r="B62" s="246"/>
      <c r="C62" s="246"/>
      <c r="D62" s="246"/>
      <c r="E62" s="246"/>
      <c r="F62" s="246"/>
      <c r="G62" s="327"/>
      <c r="H62" s="328" t="s">
        <v>517</v>
      </c>
      <c r="I62" s="329">
        <v>1890145</v>
      </c>
      <c r="J62" s="330">
        <v>53316</v>
      </c>
      <c r="K62" s="331">
        <v>22.2</v>
      </c>
      <c r="L62" s="332">
        <v>39235</v>
      </c>
      <c r="M62" s="333">
        <v>5.7</v>
      </c>
      <c r="N62" s="334">
        <v>16.5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42" t="s">
        <v>3</v>
      </c>
      <c r="D47" s="1142"/>
      <c r="E47" s="1143"/>
      <c r="F47" s="11">
        <v>26.05</v>
      </c>
      <c r="G47" s="12">
        <v>31.36</v>
      </c>
      <c r="H47" s="12">
        <v>32.08</v>
      </c>
      <c r="I47" s="12">
        <v>35.54</v>
      </c>
      <c r="J47" s="13">
        <v>27.72</v>
      </c>
    </row>
    <row r="48" spans="2:10" ht="57.75" customHeight="1" x14ac:dyDescent="0.15">
      <c r="B48" s="14"/>
      <c r="C48" s="1144" t="s">
        <v>4</v>
      </c>
      <c r="D48" s="1144"/>
      <c r="E48" s="1145"/>
      <c r="F48" s="15">
        <v>7.84</v>
      </c>
      <c r="G48" s="16">
        <v>6.25</v>
      </c>
      <c r="H48" s="16">
        <v>6.5</v>
      </c>
      <c r="I48" s="16">
        <v>6.07</v>
      </c>
      <c r="J48" s="17">
        <v>7.95</v>
      </c>
    </row>
    <row r="49" spans="2:10" ht="57.75" customHeight="1" thickBot="1" x14ac:dyDescent="0.2">
      <c r="B49" s="18"/>
      <c r="C49" s="1146" t="s">
        <v>5</v>
      </c>
      <c r="D49" s="1146"/>
      <c r="E49" s="1147"/>
      <c r="F49" s="19">
        <v>2.04</v>
      </c>
      <c r="G49" s="20" t="s">
        <v>529</v>
      </c>
      <c r="H49" s="20" t="s">
        <v>530</v>
      </c>
      <c r="I49" s="20">
        <v>0.23</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2018-03-05T01:30:19Z</cp:lastPrinted>
  <dcterms:created xsi:type="dcterms:W3CDTF">2018-01-24T06:35:18Z</dcterms:created>
  <dcterms:modified xsi:type="dcterms:W3CDTF">2018-03-22T02:09:57Z</dcterms:modified>
  <cp:category/>
</cp:coreProperties>
</file>